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customXml/itemProps1.xml" ContentType="application/vnd.openxmlformats-officedocument.customXmlProperti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4.xml" ContentType="application/vnd.openxmlformats-officedocument.drawingml.chartshap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customXml/itemProps4.xml" ContentType="application/vnd.openxmlformats-officedocument.customXm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showPivotChartFilter="1" defaultThemeVersion="124226"/>
  <bookViews>
    <workbookView xWindow="8370" yWindow="1560" windowWidth="11400" windowHeight="2925" tabRatio="738" firstSheet="2" activeTab="2"/>
  </bookViews>
  <sheets>
    <sheet name="Scope List Original" sheetId="4" state="hidden" r:id="rId1"/>
    <sheet name="Workdays" sheetId="9" state="hidden" r:id="rId2"/>
    <sheet name="Progress Tracker" sheetId="3" r:id="rId3"/>
    <sheet name="Validations" sheetId="5" state="hidden" r:id="rId4"/>
    <sheet name="Sheet1" sheetId="12" state="hidden" r:id="rId5"/>
    <sheet name="Sheet2" sheetId="13" state="hidden" r:id="rId6"/>
    <sheet name="Sheet5" sheetId="19" state="hidden" r:id="rId7"/>
    <sheet name="Visual" sheetId="25" r:id="rId8"/>
    <sheet name="Sys" sheetId="26" r:id="rId9"/>
  </sheets>
  <definedNames>
    <definedName name="_xlnm._FilterDatabase" localSheetId="2" hidden="1">'Progress Tracker'!$A$1:$BI$23</definedName>
    <definedName name="_xlnm._FilterDatabase" localSheetId="0" hidden="1">'Scope List Original'!$A$1:$AN$76</definedName>
    <definedName name="Status">Sheet5!$A$1:$A$5</definedName>
    <definedName name="YES">Validations!$A$1:$A$2</definedName>
  </definedNames>
  <calcPr calcId="125725"/>
</workbook>
</file>

<file path=xl/calcChain.xml><?xml version="1.0" encoding="utf-8"?>
<calcChain xmlns="http://schemas.openxmlformats.org/spreadsheetml/2006/main">
  <c r="D1" i="26"/>
  <c r="E1"/>
  <c r="G1"/>
  <c r="H1" s="1"/>
  <c r="I1" s="1"/>
  <c r="J1" s="1"/>
  <c r="K1" s="1"/>
  <c r="F3"/>
  <c r="G3" s="1"/>
  <c r="H3" s="1"/>
  <c r="I3" s="1"/>
  <c r="J3" s="1"/>
  <c r="K3" s="1"/>
  <c r="F4"/>
  <c r="G4" s="1"/>
  <c r="H4" s="1"/>
  <c r="I4" s="1"/>
  <c r="J4" s="1"/>
  <c r="K4" s="1"/>
  <c r="F5"/>
  <c r="G5" s="1"/>
  <c r="H5" s="1"/>
  <c r="I5" s="1"/>
  <c r="J5" s="1"/>
  <c r="K5" s="1"/>
  <c r="F6"/>
  <c r="G6" s="1"/>
  <c r="H6" s="1"/>
  <c r="I6" s="1"/>
  <c r="J6" s="1"/>
  <c r="K6" s="1"/>
  <c r="F7"/>
  <c r="G7" s="1"/>
  <c r="H7" s="1"/>
  <c r="I7" s="1"/>
  <c r="J7" s="1"/>
  <c r="K7" s="1"/>
  <c r="F8"/>
  <c r="G8" s="1"/>
  <c r="H8" s="1"/>
  <c r="I8" s="1"/>
  <c r="J8" s="1"/>
  <c r="K8" s="1"/>
  <c r="F9"/>
  <c r="G9" s="1"/>
  <c r="H9" s="1"/>
  <c r="I9" s="1"/>
  <c r="J9" s="1"/>
  <c r="K9" s="1"/>
  <c r="F10"/>
  <c r="G10" s="1"/>
  <c r="H10" s="1"/>
  <c r="I10" s="1"/>
  <c r="J10" s="1"/>
  <c r="K10" s="1"/>
  <c r="F11"/>
  <c r="G11" s="1"/>
  <c r="H11" s="1"/>
  <c r="I11" s="1"/>
  <c r="J11" s="1"/>
  <c r="K11" s="1"/>
  <c r="F12"/>
  <c r="G12" s="1"/>
  <c r="H12" s="1"/>
  <c r="I12" s="1"/>
  <c r="J12" s="1"/>
  <c r="K12" s="1"/>
  <c r="F13"/>
  <c r="G13" s="1"/>
  <c r="H13" s="1"/>
  <c r="I13" s="1"/>
  <c r="J13" s="1"/>
  <c r="K13" s="1"/>
  <c r="F14"/>
  <c r="G14" s="1"/>
  <c r="H14" s="1"/>
  <c r="I14" s="1"/>
  <c r="J14" s="1"/>
  <c r="K14" s="1"/>
  <c r="F15"/>
  <c r="G15" s="1"/>
  <c r="H15" s="1"/>
  <c r="I15" s="1"/>
  <c r="J15" s="1"/>
  <c r="K15" s="1"/>
  <c r="F16"/>
  <c r="G16" s="1"/>
  <c r="H16" s="1"/>
  <c r="I16" s="1"/>
  <c r="J16" s="1"/>
  <c r="K16" s="1"/>
  <c r="F17"/>
  <c r="G17" s="1"/>
  <c r="H17" s="1"/>
  <c r="I17" s="1"/>
  <c r="J17" s="1"/>
  <c r="K17" s="1"/>
  <c r="F18"/>
  <c r="G18" s="1"/>
  <c r="H18" s="1"/>
  <c r="I18" s="1"/>
  <c r="J18" s="1"/>
  <c r="K18" s="1"/>
  <c r="F19"/>
  <c r="G19" s="1"/>
  <c r="H19" s="1"/>
  <c r="I19" s="1"/>
  <c r="J19" s="1"/>
  <c r="K19" s="1"/>
  <c r="F20"/>
  <c r="G20" s="1"/>
  <c r="H20" s="1"/>
  <c r="I20" s="1"/>
  <c r="J20" s="1"/>
  <c r="K20" s="1"/>
  <c r="F21"/>
  <c r="G21" s="1"/>
  <c r="H21" s="1"/>
  <c r="I21" s="1"/>
  <c r="J21" s="1"/>
  <c r="K21" s="1"/>
  <c r="F22"/>
  <c r="G22" s="1"/>
  <c r="H22" s="1"/>
  <c r="I22" s="1"/>
  <c r="J22" s="1"/>
  <c r="K22" s="1"/>
  <c r="F23"/>
  <c r="G23" s="1"/>
  <c r="H23" s="1"/>
  <c r="I23" s="1"/>
  <c r="J23" s="1"/>
  <c r="K23" s="1"/>
  <c r="F2"/>
  <c r="G2" s="1"/>
  <c r="H2" s="1"/>
  <c r="I2" s="1"/>
  <c r="J2" s="1"/>
  <c r="K2" s="1"/>
  <c r="B4"/>
  <c r="C4" s="1"/>
  <c r="B5"/>
  <c r="C5" s="1"/>
  <c r="B6"/>
  <c r="C6" s="1"/>
  <c r="E6" s="1"/>
  <c r="B7"/>
  <c r="C7" s="1"/>
  <c r="B8"/>
  <c r="C8" s="1"/>
  <c r="B9"/>
  <c r="C9" s="1"/>
  <c r="B10"/>
  <c r="C10" s="1"/>
  <c r="B11"/>
  <c r="C11" s="1"/>
  <c r="D11" s="1"/>
  <c r="B12"/>
  <c r="C12" s="1"/>
  <c r="B13"/>
  <c r="C13" s="1"/>
  <c r="B14"/>
  <c r="C14" s="1"/>
  <c r="B15"/>
  <c r="C15" s="1"/>
  <c r="B16"/>
  <c r="C16" s="1"/>
  <c r="B17"/>
  <c r="C17" s="1"/>
  <c r="B18"/>
  <c r="C18" s="1"/>
  <c r="B19"/>
  <c r="C19" s="1"/>
  <c r="B20"/>
  <c r="C20" s="1"/>
  <c r="B21"/>
  <c r="C21" s="1"/>
  <c r="B22"/>
  <c r="C22" s="1"/>
  <c r="D22" s="1"/>
  <c r="B23"/>
  <c r="C23" s="1"/>
  <c r="E23" s="1"/>
  <c r="B3"/>
  <c r="C3" s="1"/>
  <c r="B2"/>
  <c r="C2" s="1"/>
  <c r="D23" l="1"/>
  <c r="E2"/>
  <c r="D2"/>
  <c r="D19"/>
  <c r="E19"/>
  <c r="D15"/>
  <c r="E15"/>
  <c r="D7"/>
  <c r="E7"/>
  <c r="E20"/>
  <c r="D20"/>
  <c r="D16"/>
  <c r="E16"/>
  <c r="D12"/>
  <c r="E12"/>
  <c r="D8"/>
  <c r="E8"/>
  <c r="D4"/>
  <c r="E4"/>
  <c r="E17"/>
  <c r="D17"/>
  <c r="D18"/>
  <c r="E18"/>
  <c r="D14"/>
  <c r="E14"/>
  <c r="E10"/>
  <c r="D10"/>
  <c r="D6"/>
  <c r="E22"/>
  <c r="E11"/>
  <c r="D9"/>
  <c r="E9"/>
  <c r="D13"/>
  <c r="E13"/>
  <c r="D5"/>
  <c r="E5"/>
  <c r="D3"/>
  <c r="E3"/>
  <c r="E21"/>
  <c r="D21"/>
  <c r="D6" i="25" l="1"/>
  <c r="D10"/>
  <c r="E10" s="1"/>
  <c r="F10" s="1"/>
  <c r="D14"/>
  <c r="D18"/>
  <c r="D4"/>
  <c r="E4" s="1"/>
  <c r="D8"/>
  <c r="E8" s="1"/>
  <c r="D12"/>
  <c r="D16"/>
  <c r="D24"/>
  <c r="D3"/>
  <c r="E3" s="1"/>
  <c r="D5"/>
  <c r="E5" s="1"/>
  <c r="D7"/>
  <c r="D9"/>
  <c r="D11"/>
  <c r="E11" s="1"/>
  <c r="D13"/>
  <c r="E13" s="1"/>
  <c r="D15"/>
  <c r="D23" l="1"/>
  <c r="E23" s="1"/>
  <c r="F23" s="1"/>
  <c r="G23" s="1"/>
  <c r="H23" s="1"/>
  <c r="I23" s="1"/>
  <c r="J23" s="1"/>
  <c r="K23" s="1"/>
  <c r="L23" s="1"/>
  <c r="M23" s="1"/>
  <c r="N23" s="1"/>
  <c r="O23" s="1"/>
  <c r="P23" s="1"/>
  <c r="Q23" s="1"/>
  <c r="R23" s="1"/>
  <c r="S23" s="1"/>
  <c r="T23" s="1"/>
  <c r="U23" s="1"/>
  <c r="V23" s="1"/>
  <c r="W23" s="1"/>
  <c r="X23" s="1"/>
  <c r="Y23" s="1"/>
  <c r="Z23" s="1"/>
  <c r="AA23" s="1"/>
  <c r="AB23" s="1"/>
  <c r="AC23" s="1"/>
  <c r="AD23" s="1"/>
  <c r="D19"/>
  <c r="E19" s="1"/>
  <c r="F19" s="1"/>
  <c r="G19" s="1"/>
  <c r="H19" s="1"/>
  <c r="I19" s="1"/>
  <c r="J19" s="1"/>
  <c r="K19" s="1"/>
  <c r="L19" s="1"/>
  <c r="M19" s="1"/>
  <c r="N19" s="1"/>
  <c r="O19" s="1"/>
  <c r="P19" s="1"/>
  <c r="Q19" s="1"/>
  <c r="R19" s="1"/>
  <c r="S19" s="1"/>
  <c r="T19" s="1"/>
  <c r="U19" s="1"/>
  <c r="V19" s="1"/>
  <c r="W19" s="1"/>
  <c r="X19" s="1"/>
  <c r="Y19" s="1"/>
  <c r="Z19" s="1"/>
  <c r="AA19" s="1"/>
  <c r="AB19" s="1"/>
  <c r="AC19" s="1"/>
  <c r="AD19" s="1"/>
  <c r="D17"/>
  <c r="E17" s="1"/>
  <c r="F17" s="1"/>
  <c r="G17" s="1"/>
  <c r="H17" s="1"/>
  <c r="I17" s="1"/>
  <c r="J17" s="1"/>
  <c r="K17" s="1"/>
  <c r="L17" s="1"/>
  <c r="M17" s="1"/>
  <c r="N17" s="1"/>
  <c r="O17" s="1"/>
  <c r="P17" s="1"/>
  <c r="Q17" s="1"/>
  <c r="R17" s="1"/>
  <c r="S17" s="1"/>
  <c r="T17" s="1"/>
  <c r="U17" s="1"/>
  <c r="V17" s="1"/>
  <c r="W17" s="1"/>
  <c r="X17" s="1"/>
  <c r="Y17" s="1"/>
  <c r="Z17" s="1"/>
  <c r="AA17" s="1"/>
  <c r="AB17" s="1"/>
  <c r="AC17" s="1"/>
  <c r="AD17" s="1"/>
  <c r="D20"/>
  <c r="E20" s="1"/>
  <c r="F20" s="1"/>
  <c r="G20" s="1"/>
  <c r="H20" s="1"/>
  <c r="I20" s="1"/>
  <c r="J20" s="1"/>
  <c r="K20" s="1"/>
  <c r="L20" s="1"/>
  <c r="M20" s="1"/>
  <c r="N20" s="1"/>
  <c r="O20" s="1"/>
  <c r="P20" s="1"/>
  <c r="Q20" s="1"/>
  <c r="R20" s="1"/>
  <c r="S20" s="1"/>
  <c r="T20" s="1"/>
  <c r="U20" s="1"/>
  <c r="V20" s="1"/>
  <c r="W20" s="1"/>
  <c r="X20" s="1"/>
  <c r="Y20" s="1"/>
  <c r="Z20" s="1"/>
  <c r="AA20" s="1"/>
  <c r="AB20" s="1"/>
  <c r="AC20" s="1"/>
  <c r="AD20" s="1"/>
  <c r="E24"/>
  <c r="F24" s="1"/>
  <c r="G24" s="1"/>
  <c r="H24" s="1"/>
  <c r="I24" s="1"/>
  <c r="J24" s="1"/>
  <c r="K24" s="1"/>
  <c r="L24" s="1"/>
  <c r="M24" s="1"/>
  <c r="N24" s="1"/>
  <c r="O24" s="1"/>
  <c r="P24" s="1"/>
  <c r="Q24" s="1"/>
  <c r="R24" s="1"/>
  <c r="S24" s="1"/>
  <c r="T24" s="1"/>
  <c r="U24" s="1"/>
  <c r="V24" s="1"/>
  <c r="W24" s="1"/>
  <c r="X24" s="1"/>
  <c r="Y24" s="1"/>
  <c r="Z24" s="1"/>
  <c r="AA24" s="1"/>
  <c r="AB24" s="1"/>
  <c r="AC24" s="1"/>
  <c r="AD24" s="1"/>
  <c r="E18"/>
  <c r="F18" s="1"/>
  <c r="G18" s="1"/>
  <c r="H18" s="1"/>
  <c r="I18" s="1"/>
  <c r="J18" s="1"/>
  <c r="K18" s="1"/>
  <c r="L18" s="1"/>
  <c r="M18" s="1"/>
  <c r="N18" s="1"/>
  <c r="O18" s="1"/>
  <c r="P18" s="1"/>
  <c r="Q18" s="1"/>
  <c r="R18" s="1"/>
  <c r="S18" s="1"/>
  <c r="T18" s="1"/>
  <c r="U18" s="1"/>
  <c r="V18" s="1"/>
  <c r="W18" s="1"/>
  <c r="X18" s="1"/>
  <c r="Y18" s="1"/>
  <c r="Z18" s="1"/>
  <c r="AA18" s="1"/>
  <c r="AB18" s="1"/>
  <c r="AC18" s="1"/>
  <c r="AD18" s="1"/>
  <c r="D21"/>
  <c r="E21" s="1"/>
  <c r="F21" s="1"/>
  <c r="G21" s="1"/>
  <c r="H21" s="1"/>
  <c r="I21" s="1"/>
  <c r="J21" s="1"/>
  <c r="K21" s="1"/>
  <c r="L21" s="1"/>
  <c r="M21" s="1"/>
  <c r="N21" s="1"/>
  <c r="O21" s="1"/>
  <c r="P21" s="1"/>
  <c r="Q21" s="1"/>
  <c r="R21" s="1"/>
  <c r="S21" s="1"/>
  <c r="T21" s="1"/>
  <c r="U21" s="1"/>
  <c r="V21" s="1"/>
  <c r="W21" s="1"/>
  <c r="X21" s="1"/>
  <c r="Y21" s="1"/>
  <c r="Z21" s="1"/>
  <c r="AA21" s="1"/>
  <c r="AB21" s="1"/>
  <c r="AC21" s="1"/>
  <c r="AD21" s="1"/>
  <c r="F13"/>
  <c r="G13" s="1"/>
  <c r="H13" s="1"/>
  <c r="I13" s="1"/>
  <c r="J13" s="1"/>
  <c r="K13" s="1"/>
  <c r="L13" s="1"/>
  <c r="M13" s="1"/>
  <c r="N13" s="1"/>
  <c r="O13" s="1"/>
  <c r="P13" s="1"/>
  <c r="Q13" s="1"/>
  <c r="R13" s="1"/>
  <c r="S13" s="1"/>
  <c r="T13" s="1"/>
  <c r="U13" s="1"/>
  <c r="V13" s="1"/>
  <c r="W13" s="1"/>
  <c r="X13" s="1"/>
  <c r="Y13" s="1"/>
  <c r="Z13" s="1"/>
  <c r="AA13" s="1"/>
  <c r="AB13" s="1"/>
  <c r="AC13" s="1"/>
  <c r="AD13" s="1"/>
  <c r="D22"/>
  <c r="E16"/>
  <c r="F16" s="1"/>
  <c r="G16" s="1"/>
  <c r="H16" s="1"/>
  <c r="I16" s="1"/>
  <c r="J16" s="1"/>
  <c r="K16" s="1"/>
  <c r="L16" s="1"/>
  <c r="M16" s="1"/>
  <c r="N16" s="1"/>
  <c r="O16" s="1"/>
  <c r="P16" s="1"/>
  <c r="Q16" s="1"/>
  <c r="R16" s="1"/>
  <c r="S16" s="1"/>
  <c r="T16" s="1"/>
  <c r="U16" s="1"/>
  <c r="V16" s="1"/>
  <c r="W16" s="1"/>
  <c r="X16" s="1"/>
  <c r="Y16" s="1"/>
  <c r="Z16" s="1"/>
  <c r="AA16" s="1"/>
  <c r="AB16" s="1"/>
  <c r="AC16" s="1"/>
  <c r="AD16" s="1"/>
  <c r="E14"/>
  <c r="F14" s="1"/>
  <c r="G14" s="1"/>
  <c r="H14" s="1"/>
  <c r="I14" s="1"/>
  <c r="J14" s="1"/>
  <c r="K14" s="1"/>
  <c r="L14" s="1"/>
  <c r="M14" s="1"/>
  <c r="N14" s="1"/>
  <c r="O14" s="1"/>
  <c r="P14" s="1"/>
  <c r="Q14" s="1"/>
  <c r="R14" s="1"/>
  <c r="S14" s="1"/>
  <c r="T14" s="1"/>
  <c r="U14" s="1"/>
  <c r="V14" s="1"/>
  <c r="W14" s="1"/>
  <c r="X14" s="1"/>
  <c r="Y14" s="1"/>
  <c r="Z14" s="1"/>
  <c r="AA14" s="1"/>
  <c r="AB14" s="1"/>
  <c r="AC14" s="1"/>
  <c r="AD14" s="1"/>
  <c r="E12"/>
  <c r="F12" s="1"/>
  <c r="G12" s="1"/>
  <c r="H12" s="1"/>
  <c r="I12" s="1"/>
  <c r="J12" s="1"/>
  <c r="K12" s="1"/>
  <c r="L12" s="1"/>
  <c r="M12" s="1"/>
  <c r="N12" s="1"/>
  <c r="O12" s="1"/>
  <c r="P12" s="1"/>
  <c r="Q12" s="1"/>
  <c r="R12" s="1"/>
  <c r="S12" s="1"/>
  <c r="T12" s="1"/>
  <c r="U12" s="1"/>
  <c r="V12" s="1"/>
  <c r="W12" s="1"/>
  <c r="X12" s="1"/>
  <c r="Y12" s="1"/>
  <c r="Z12" s="1"/>
  <c r="AA12" s="1"/>
  <c r="AB12" s="1"/>
  <c r="AC12" s="1"/>
  <c r="AD12" s="1"/>
  <c r="E6"/>
  <c r="F6" s="1"/>
  <c r="G6" s="1"/>
  <c r="H6" s="1"/>
  <c r="I6" s="1"/>
  <c r="J6" s="1"/>
  <c r="K6" s="1"/>
  <c r="L6" s="1"/>
  <c r="M6" s="1"/>
  <c r="N6" s="1"/>
  <c r="O6" s="1"/>
  <c r="P6" s="1"/>
  <c r="Q6" s="1"/>
  <c r="R6" s="1"/>
  <c r="S6" s="1"/>
  <c r="T6" s="1"/>
  <c r="U6" s="1"/>
  <c r="V6" s="1"/>
  <c r="W6" s="1"/>
  <c r="X6" s="1"/>
  <c r="Y6" s="1"/>
  <c r="Z6" s="1"/>
  <c r="AA6" s="1"/>
  <c r="AB6" s="1"/>
  <c r="AC6" s="1"/>
  <c r="AD6" s="1"/>
  <c r="F11"/>
  <c r="G11" s="1"/>
  <c r="H11" s="1"/>
  <c r="I11" s="1"/>
  <c r="J11" s="1"/>
  <c r="K11" s="1"/>
  <c r="L11" s="1"/>
  <c r="M11" s="1"/>
  <c r="N11" s="1"/>
  <c r="O11" s="1"/>
  <c r="P11" s="1"/>
  <c r="Q11" s="1"/>
  <c r="R11" s="1"/>
  <c r="S11" s="1"/>
  <c r="T11" s="1"/>
  <c r="U11" s="1"/>
  <c r="V11" s="1"/>
  <c r="W11" s="1"/>
  <c r="X11" s="1"/>
  <c r="Y11" s="1"/>
  <c r="Z11" s="1"/>
  <c r="AA11" s="1"/>
  <c r="AB11" s="1"/>
  <c r="AC11" s="1"/>
  <c r="AD11" s="1"/>
  <c r="E9"/>
  <c r="F9" s="1"/>
  <c r="G9" s="1"/>
  <c r="H9" s="1"/>
  <c r="I9" s="1"/>
  <c r="J9" s="1"/>
  <c r="K9" s="1"/>
  <c r="L9" s="1"/>
  <c r="M9" s="1"/>
  <c r="N9" s="1"/>
  <c r="O9" s="1"/>
  <c r="P9" s="1"/>
  <c r="Q9" s="1"/>
  <c r="R9" s="1"/>
  <c r="S9" s="1"/>
  <c r="T9" s="1"/>
  <c r="U9" s="1"/>
  <c r="V9" s="1"/>
  <c r="W9" s="1"/>
  <c r="X9" s="1"/>
  <c r="Y9" s="1"/>
  <c r="Z9" s="1"/>
  <c r="AA9" s="1"/>
  <c r="AB9" s="1"/>
  <c r="AC9" s="1"/>
  <c r="AD9" s="1"/>
  <c r="F3"/>
  <c r="G3" s="1"/>
  <c r="H3" s="1"/>
  <c r="F8"/>
  <c r="G8" s="1"/>
  <c r="H8" s="1"/>
  <c r="I8" s="1"/>
  <c r="J8" s="1"/>
  <c r="K8" s="1"/>
  <c r="L8" s="1"/>
  <c r="M8" s="1"/>
  <c r="N8" s="1"/>
  <c r="O8" s="1"/>
  <c r="P8" s="1"/>
  <c r="Q8" s="1"/>
  <c r="R8" s="1"/>
  <c r="S8" s="1"/>
  <c r="T8" s="1"/>
  <c r="U8" s="1"/>
  <c r="V8" s="1"/>
  <c r="W8" s="1"/>
  <c r="X8" s="1"/>
  <c r="Y8" s="1"/>
  <c r="Z8" s="1"/>
  <c r="AA8" s="1"/>
  <c r="AB8" s="1"/>
  <c r="AC8" s="1"/>
  <c r="AD8" s="1"/>
  <c r="F4"/>
  <c r="G4" s="1"/>
  <c r="H4" s="1"/>
  <c r="E15"/>
  <c r="F15" s="1"/>
  <c r="G15" s="1"/>
  <c r="H15" s="1"/>
  <c r="I15" s="1"/>
  <c r="J15" s="1"/>
  <c r="K15" s="1"/>
  <c r="L15" s="1"/>
  <c r="M15" s="1"/>
  <c r="N15" s="1"/>
  <c r="O15" s="1"/>
  <c r="P15" s="1"/>
  <c r="Q15" s="1"/>
  <c r="R15" s="1"/>
  <c r="S15" s="1"/>
  <c r="T15" s="1"/>
  <c r="U15" s="1"/>
  <c r="V15" s="1"/>
  <c r="W15" s="1"/>
  <c r="X15" s="1"/>
  <c r="Y15" s="1"/>
  <c r="Z15" s="1"/>
  <c r="AA15" s="1"/>
  <c r="AB15" s="1"/>
  <c r="AC15" s="1"/>
  <c r="AD15" s="1"/>
  <c r="E7"/>
  <c r="F7" s="1"/>
  <c r="G7" s="1"/>
  <c r="H7" s="1"/>
  <c r="I7" s="1"/>
  <c r="J7" s="1"/>
  <c r="K7" s="1"/>
  <c r="L7" s="1"/>
  <c r="M7" s="1"/>
  <c r="N7" s="1"/>
  <c r="O7" s="1"/>
  <c r="P7" s="1"/>
  <c r="Q7" s="1"/>
  <c r="R7" s="1"/>
  <c r="S7" s="1"/>
  <c r="T7" s="1"/>
  <c r="U7" s="1"/>
  <c r="V7" s="1"/>
  <c r="W7" s="1"/>
  <c r="X7" s="1"/>
  <c r="Y7" s="1"/>
  <c r="Z7" s="1"/>
  <c r="AA7" s="1"/>
  <c r="AB7" s="1"/>
  <c r="AC7" s="1"/>
  <c r="AD7" s="1"/>
  <c r="F5"/>
  <c r="G5" s="1"/>
  <c r="H5" s="1"/>
  <c r="I5" s="1"/>
  <c r="J5" s="1"/>
  <c r="K5" s="1"/>
  <c r="L5" s="1"/>
  <c r="M5" s="1"/>
  <c r="N5" s="1"/>
  <c r="O5" s="1"/>
  <c r="P5" s="1"/>
  <c r="Q5" s="1"/>
  <c r="R5" s="1"/>
  <c r="S5" s="1"/>
  <c r="T5" s="1"/>
  <c r="U5" s="1"/>
  <c r="V5" s="1"/>
  <c r="W5" s="1"/>
  <c r="X5" s="1"/>
  <c r="Y5" s="1"/>
  <c r="Z5" s="1"/>
  <c r="AA5" s="1"/>
  <c r="AB5" s="1"/>
  <c r="AC5" s="1"/>
  <c r="AD5" s="1"/>
  <c r="G10"/>
  <c r="H10" s="1"/>
  <c r="I10" s="1"/>
  <c r="J10" s="1"/>
  <c r="K10" s="1"/>
  <c r="L10" s="1"/>
  <c r="M10" s="1"/>
  <c r="N10" s="1"/>
  <c r="O10" s="1"/>
  <c r="P10" s="1"/>
  <c r="Q10" s="1"/>
  <c r="R10" s="1"/>
  <c r="S10" s="1"/>
  <c r="T10" s="1"/>
  <c r="U10" s="1"/>
  <c r="V10" s="1"/>
  <c r="W10" s="1"/>
  <c r="X10" s="1"/>
  <c r="Y10" s="1"/>
  <c r="Z10" s="1"/>
  <c r="AA10" s="1"/>
  <c r="AB10" s="1"/>
  <c r="AC10" s="1"/>
  <c r="AD10" s="1"/>
  <c r="D42" l="1"/>
  <c r="D43" s="1"/>
  <c r="D27"/>
  <c r="D40"/>
  <c r="D41" s="1"/>
  <c r="D28"/>
  <c r="I3"/>
  <c r="I4"/>
  <c r="E22"/>
  <c r="E40" s="1"/>
  <c r="E42" l="1"/>
  <c r="E43" s="1"/>
  <c r="D29"/>
  <c r="E41"/>
  <c r="E28"/>
  <c r="J3"/>
  <c r="E27"/>
  <c r="J4"/>
  <c r="F22"/>
  <c r="F40" l="1"/>
  <c r="F41" s="1"/>
  <c r="F42"/>
  <c r="F43" s="1"/>
  <c r="E29"/>
  <c r="K3"/>
  <c r="F27"/>
  <c r="F28"/>
  <c r="K4"/>
  <c r="G22"/>
  <c r="G40" l="1"/>
  <c r="G41" s="1"/>
  <c r="G42"/>
  <c r="G43" s="1"/>
  <c r="F29"/>
  <c r="L3"/>
  <c r="G27"/>
  <c r="G28"/>
  <c r="L4"/>
  <c r="H22"/>
  <c r="H40" l="1"/>
  <c r="H41" s="1"/>
  <c r="H42"/>
  <c r="H43" s="1"/>
  <c r="G29"/>
  <c r="M3"/>
  <c r="H27"/>
  <c r="H28"/>
  <c r="I22"/>
  <c r="M4"/>
  <c r="I40" l="1"/>
  <c r="I41" s="1"/>
  <c r="I42"/>
  <c r="I43" s="1"/>
  <c r="H29"/>
  <c r="N3"/>
  <c r="I28"/>
  <c r="I27"/>
  <c r="N4"/>
  <c r="J22"/>
  <c r="J40" l="1"/>
  <c r="J41" s="1"/>
  <c r="J42"/>
  <c r="J43" s="1"/>
  <c r="K22"/>
  <c r="K27" s="1"/>
  <c r="I29"/>
  <c r="J27"/>
  <c r="J28"/>
  <c r="O3"/>
  <c r="O4"/>
  <c r="K28" l="1"/>
  <c r="K29" s="1"/>
  <c r="K40"/>
  <c r="K41" s="1"/>
  <c r="K42"/>
  <c r="K43" s="1"/>
  <c r="L22"/>
  <c r="L28" s="1"/>
  <c r="J29"/>
  <c r="P3"/>
  <c r="P4"/>
  <c r="M22" l="1"/>
  <c r="M40" s="1"/>
  <c r="L40"/>
  <c r="L41" s="1"/>
  <c r="L42"/>
  <c r="L43" s="1"/>
  <c r="L27"/>
  <c r="L29" s="1"/>
  <c r="Q3"/>
  <c r="Q4"/>
  <c r="N22" l="1"/>
  <c r="N42" s="1"/>
  <c r="M28"/>
  <c r="M27"/>
  <c r="M42"/>
  <c r="M43" s="1"/>
  <c r="R3"/>
  <c r="R4"/>
  <c r="M41"/>
  <c r="N40" l="1"/>
  <c r="N41" s="1"/>
  <c r="N28"/>
  <c r="O22"/>
  <c r="O27" s="1"/>
  <c r="N27"/>
  <c r="M29"/>
  <c r="N43"/>
  <c r="S3"/>
  <c r="S4"/>
  <c r="N29" l="1"/>
  <c r="O28"/>
  <c r="O29" s="1"/>
  <c r="O40"/>
  <c r="O41" s="1"/>
  <c r="O42"/>
  <c r="O43" s="1"/>
  <c r="P22"/>
  <c r="P42" s="1"/>
  <c r="T3"/>
  <c r="T4"/>
  <c r="P27" l="1"/>
  <c r="P40"/>
  <c r="P41" s="1"/>
  <c r="Q22"/>
  <c r="Q40" s="1"/>
  <c r="P28"/>
  <c r="P43"/>
  <c r="Q42"/>
  <c r="U3"/>
  <c r="U4"/>
  <c r="P29" l="1"/>
  <c r="Q28"/>
  <c r="R22"/>
  <c r="R40" s="1"/>
  <c r="Q27"/>
  <c r="Q43"/>
  <c r="V3"/>
  <c r="Q41"/>
  <c r="V4"/>
  <c r="F75" i="9"/>
  <c r="B75"/>
  <c r="A75"/>
  <c r="F74"/>
  <c r="B74"/>
  <c r="A74"/>
  <c r="F73"/>
  <c r="B73"/>
  <c r="A73"/>
  <c r="F72"/>
  <c r="B72"/>
  <c r="A72"/>
  <c r="F71"/>
  <c r="B71"/>
  <c r="A71"/>
  <c r="F70"/>
  <c r="B70"/>
  <c r="A70"/>
  <c r="F69"/>
  <c r="B69"/>
  <c r="A69"/>
  <c r="F68"/>
  <c r="B68"/>
  <c r="A68"/>
  <c r="F67"/>
  <c r="B67"/>
  <c r="A67"/>
  <c r="F66"/>
  <c r="B66"/>
  <c r="A66"/>
  <c r="F65"/>
  <c r="B65"/>
  <c r="A65"/>
  <c r="F64"/>
  <c r="B64"/>
  <c r="A64"/>
  <c r="F63"/>
  <c r="B63"/>
  <c r="A63"/>
  <c r="F62"/>
  <c r="B62"/>
  <c r="A62"/>
  <c r="F61"/>
  <c r="B61"/>
  <c r="A61"/>
  <c r="F60"/>
  <c r="B60"/>
  <c r="A60"/>
  <c r="F59"/>
  <c r="B59"/>
  <c r="A59"/>
  <c r="F58"/>
  <c r="B58"/>
  <c r="A58"/>
  <c r="F57"/>
  <c r="B57"/>
  <c r="A57"/>
  <c r="F56"/>
  <c r="B56"/>
  <c r="A56"/>
  <c r="F55"/>
  <c r="B55"/>
  <c r="A55"/>
  <c r="F54"/>
  <c r="B54"/>
  <c r="A54"/>
  <c r="F53"/>
  <c r="B53"/>
  <c r="A53"/>
  <c r="F52"/>
  <c r="B52"/>
  <c r="A52"/>
  <c r="F51"/>
  <c r="B51"/>
  <c r="A51"/>
  <c r="F50"/>
  <c r="B50"/>
  <c r="A50"/>
  <c r="F49"/>
  <c r="B49"/>
  <c r="A49"/>
  <c r="F48"/>
  <c r="B48"/>
  <c r="A48"/>
  <c r="F47"/>
  <c r="B47"/>
  <c r="A47"/>
  <c r="F46"/>
  <c r="B46"/>
  <c r="A46"/>
  <c r="F45"/>
  <c r="B45"/>
  <c r="A45"/>
  <c r="F44"/>
  <c r="B44"/>
  <c r="A44"/>
  <c r="F43"/>
  <c r="B43"/>
  <c r="A43"/>
  <c r="F42"/>
  <c r="B42"/>
  <c r="A42"/>
  <c r="F41"/>
  <c r="B41"/>
  <c r="A41"/>
  <c r="F40"/>
  <c r="B40"/>
  <c r="A40"/>
  <c r="F39"/>
  <c r="B39"/>
  <c r="A39"/>
  <c r="F38"/>
  <c r="B38"/>
  <c r="A38"/>
  <c r="F37"/>
  <c r="B37"/>
  <c r="A37"/>
  <c r="F36"/>
  <c r="B36"/>
  <c r="A36"/>
  <c r="F35"/>
  <c r="B35"/>
  <c r="A35"/>
  <c r="F34"/>
  <c r="B34"/>
  <c r="A34"/>
  <c r="F33"/>
  <c r="B33"/>
  <c r="A33"/>
  <c r="F32"/>
  <c r="B32"/>
  <c r="A32"/>
  <c r="F31"/>
  <c r="B31"/>
  <c r="A31"/>
  <c r="F30"/>
  <c r="B30"/>
  <c r="A30"/>
  <c r="F29"/>
  <c r="B29"/>
  <c r="A29"/>
  <c r="F28"/>
  <c r="B28"/>
  <c r="A28"/>
  <c r="F27"/>
  <c r="B27"/>
  <c r="A27"/>
  <c r="F26"/>
  <c r="B26"/>
  <c r="A26"/>
  <c r="F25"/>
  <c r="B25"/>
  <c r="A25"/>
  <c r="F24"/>
  <c r="B24"/>
  <c r="A24"/>
  <c r="F23"/>
  <c r="B23"/>
  <c r="A23"/>
  <c r="F22"/>
  <c r="B22"/>
  <c r="A22"/>
  <c r="F21"/>
  <c r="B21"/>
  <c r="A21"/>
  <c r="F20"/>
  <c r="B20"/>
  <c r="A20"/>
  <c r="F19"/>
  <c r="B19"/>
  <c r="A19"/>
  <c r="F18"/>
  <c r="B18"/>
  <c r="A18"/>
  <c r="F17"/>
  <c r="Q29" i="25" l="1"/>
  <c r="R27"/>
  <c r="R42"/>
  <c r="R43" s="1"/>
  <c r="R28"/>
  <c r="S22"/>
  <c r="S40" s="1"/>
  <c r="R41"/>
  <c r="W3"/>
  <c r="W4"/>
  <c r="B17" i="9"/>
  <c r="A17"/>
  <c r="F16"/>
  <c r="B16"/>
  <c r="A16"/>
  <c r="F15"/>
  <c r="B15"/>
  <c r="A15"/>
  <c r="F14"/>
  <c r="B14"/>
  <c r="A14"/>
  <c r="F13"/>
  <c r="B13"/>
  <c r="A13"/>
  <c r="F12"/>
  <c r="B12"/>
  <c r="A12"/>
  <c r="F11"/>
  <c r="B11"/>
  <c r="A11"/>
  <c r="F10"/>
  <c r="B10"/>
  <c r="A10"/>
  <c r="F9"/>
  <c r="B9"/>
  <c r="A9"/>
  <c r="F8"/>
  <c r="B8"/>
  <c r="A8"/>
  <c r="F7"/>
  <c r="B7"/>
  <c r="A7"/>
  <c r="T22" i="25" l="1"/>
  <c r="S27"/>
  <c r="S28"/>
  <c r="S42"/>
  <c r="S43" s="1"/>
  <c r="R29"/>
  <c r="S41"/>
  <c r="T40"/>
  <c r="T42"/>
  <c r="T28"/>
  <c r="T27"/>
  <c r="X3"/>
  <c r="X4"/>
  <c r="U22"/>
  <c r="F6" i="9"/>
  <c r="G6" s="1"/>
  <c r="H6" s="1"/>
  <c r="I6" s="1"/>
  <c r="J6" s="1"/>
  <c r="K6" s="1"/>
  <c r="B6"/>
  <c r="C6" s="1"/>
  <c r="A6"/>
  <c r="F5"/>
  <c r="G5" s="1"/>
  <c r="H5" s="1"/>
  <c r="I5" s="1"/>
  <c r="J5" s="1"/>
  <c r="K5" s="1"/>
  <c r="B5"/>
  <c r="C5" s="1"/>
  <c r="E5" s="1"/>
  <c r="A5"/>
  <c r="F4"/>
  <c r="G4" s="1"/>
  <c r="H4" s="1"/>
  <c r="I4" s="1"/>
  <c r="J4" s="1"/>
  <c r="K4" s="1"/>
  <c r="B4"/>
  <c r="C4" s="1"/>
  <c r="D4" s="1"/>
  <c r="A4"/>
  <c r="F3"/>
  <c r="G3" s="1"/>
  <c r="H3" s="1"/>
  <c r="I3" s="1"/>
  <c r="J3" s="1"/>
  <c r="K3" s="1"/>
  <c r="B3"/>
  <c r="C3" s="1"/>
  <c r="E3" s="1"/>
  <c r="A3"/>
  <c r="F2"/>
  <c r="G2" s="1"/>
  <c r="H2" s="1"/>
  <c r="I2" s="1"/>
  <c r="J2" s="1"/>
  <c r="K2" s="1"/>
  <c r="B2"/>
  <c r="C2" s="1"/>
  <c r="A2"/>
  <c r="AM90" i="4" s="1"/>
  <c r="AL90" s="1"/>
  <c r="AK90" s="1"/>
  <c r="AJ90" s="1"/>
  <c r="AI90" s="1"/>
  <c r="AH90" s="1"/>
  <c r="AG90" s="1"/>
  <c r="AF90" s="1"/>
  <c r="AE90" s="1"/>
  <c r="AD90" s="1"/>
  <c r="AC90" s="1"/>
  <c r="AB90" s="1"/>
  <c r="AA90" s="1"/>
  <c r="Z90" s="1"/>
  <c r="Y90" s="1"/>
  <c r="X90" s="1"/>
  <c r="W90" s="1"/>
  <c r="V90" s="1"/>
  <c r="U90" s="1"/>
  <c r="T90" s="1"/>
  <c r="S90" s="1"/>
  <c r="R90" s="1"/>
  <c r="Q90" s="1"/>
  <c r="P90" s="1"/>
  <c r="O90" s="1"/>
  <c r="N90" s="1"/>
  <c r="M90" s="1"/>
  <c r="L90" s="1"/>
  <c r="K90" s="1"/>
  <c r="J90" s="1"/>
  <c r="I90" s="1"/>
  <c r="H90" s="1"/>
  <c r="G90" s="1"/>
  <c r="F90"/>
  <c r="E90" s="1"/>
  <c r="AM89"/>
  <c r="AL89"/>
  <c r="AK89"/>
  <c r="AJ89"/>
  <c r="AI89"/>
  <c r="AH89"/>
  <c r="AG89"/>
  <c r="AF89"/>
  <c r="AE89"/>
  <c r="AD89"/>
  <c r="AC89"/>
  <c r="AB89"/>
  <c r="AA89"/>
  <c r="Z89"/>
  <c r="Y89"/>
  <c r="X89"/>
  <c r="W89"/>
  <c r="V89"/>
  <c r="U89"/>
  <c r="T89"/>
  <c r="S89"/>
  <c r="R89"/>
  <c r="Q89"/>
  <c r="P89"/>
  <c r="O89"/>
  <c r="N89"/>
  <c r="M89"/>
  <c r="L89"/>
  <c r="K89"/>
  <c r="J89"/>
  <c r="I89"/>
  <c r="H89"/>
  <c r="G89"/>
  <c r="F89"/>
  <c r="E89"/>
  <c r="AM78"/>
  <c r="AL78"/>
  <c r="AK78"/>
  <c r="AJ78"/>
  <c r="AI78"/>
  <c r="AH78"/>
  <c r="AG78"/>
  <c r="AF78"/>
  <c r="AE78"/>
  <c r="AD78"/>
  <c r="AC78"/>
  <c r="AB78"/>
  <c r="AA78"/>
  <c r="Z78"/>
  <c r="Y78"/>
  <c r="X78"/>
  <c r="W78"/>
  <c r="V78"/>
  <c r="U78"/>
  <c r="T78"/>
  <c r="S78"/>
  <c r="R78"/>
  <c r="Q78"/>
  <c r="P78"/>
  <c r="O78"/>
  <c r="N78"/>
  <c r="M78"/>
  <c r="L78"/>
  <c r="K78"/>
  <c r="J78"/>
  <c r="I78"/>
  <c r="H78"/>
  <c r="G78"/>
  <c r="F78"/>
  <c r="E78"/>
  <c r="C7" i="9"/>
  <c r="E7" s="1"/>
  <c r="G7"/>
  <c r="H7" s="1"/>
  <c r="I7" s="1"/>
  <c r="J7" s="1"/>
  <c r="K7" s="1"/>
  <c r="C8"/>
  <c r="E8" s="1"/>
  <c r="G8"/>
  <c r="H8" s="1"/>
  <c r="I8" s="1"/>
  <c r="J8" s="1"/>
  <c r="K8" s="1"/>
  <c r="C9"/>
  <c r="E9" s="1"/>
  <c r="G9"/>
  <c r="H9" s="1"/>
  <c r="I9" s="1"/>
  <c r="J9" s="1"/>
  <c r="K9" s="1"/>
  <c r="C10"/>
  <c r="E10" s="1"/>
  <c r="G10"/>
  <c r="H10" s="1"/>
  <c r="I10" s="1"/>
  <c r="J10" s="1"/>
  <c r="K10" s="1"/>
  <c r="C11"/>
  <c r="D11" s="1"/>
  <c r="G11"/>
  <c r="C12"/>
  <c r="E12" s="1"/>
  <c r="G12"/>
  <c r="H12" s="1"/>
  <c r="I12" s="1"/>
  <c r="J12" s="1"/>
  <c r="K12" s="1"/>
  <c r="C13"/>
  <c r="E13" s="1"/>
  <c r="G13"/>
  <c r="H13" s="1"/>
  <c r="I13" s="1"/>
  <c r="J13" s="1"/>
  <c r="K13" s="1"/>
  <c r="C14"/>
  <c r="E14" s="1"/>
  <c r="G14"/>
  <c r="H14" s="1"/>
  <c r="I14" s="1"/>
  <c r="J14" s="1"/>
  <c r="K14" s="1"/>
  <c r="C15"/>
  <c r="E15" s="1"/>
  <c r="G15"/>
  <c r="H15" s="1"/>
  <c r="I15" s="1"/>
  <c r="J15" s="1"/>
  <c r="K15" s="1"/>
  <c r="C16"/>
  <c r="E16" s="1"/>
  <c r="G16"/>
  <c r="H16" s="1"/>
  <c r="I16" s="1"/>
  <c r="J16" s="1"/>
  <c r="K16" s="1"/>
  <c r="C17"/>
  <c r="E17" s="1"/>
  <c r="G17"/>
  <c r="H17" s="1"/>
  <c r="I17" s="1"/>
  <c r="J17" s="1"/>
  <c r="K17" s="1"/>
  <c r="C18"/>
  <c r="D18" s="1"/>
  <c r="G18"/>
  <c r="C19"/>
  <c r="E19" s="1"/>
  <c r="G19"/>
  <c r="H19" s="1"/>
  <c r="I19" s="1"/>
  <c r="J19" s="1"/>
  <c r="K19" s="1"/>
  <c r="C20"/>
  <c r="E20" s="1"/>
  <c r="G20"/>
  <c r="H20" s="1"/>
  <c r="I20" s="1"/>
  <c r="J20" s="1"/>
  <c r="K20" s="1"/>
  <c r="C21"/>
  <c r="E21" s="1"/>
  <c r="G21"/>
  <c r="H21" s="1"/>
  <c r="I21" s="1"/>
  <c r="J21" s="1"/>
  <c r="K21" s="1"/>
  <c r="C22"/>
  <c r="E22" s="1"/>
  <c r="G22"/>
  <c r="H22" s="1"/>
  <c r="I22" s="1"/>
  <c r="J22" s="1"/>
  <c r="K22" s="1"/>
  <c r="C23"/>
  <c r="E23" s="1"/>
  <c r="G23"/>
  <c r="H23" s="1"/>
  <c r="I23" s="1"/>
  <c r="J23" s="1"/>
  <c r="K23" s="1"/>
  <c r="C24"/>
  <c r="E24" s="1"/>
  <c r="G24"/>
  <c r="H24" s="1"/>
  <c r="I24" s="1"/>
  <c r="J24" s="1"/>
  <c r="K24" s="1"/>
  <c r="C25"/>
  <c r="E25" s="1"/>
  <c r="G25"/>
  <c r="C26"/>
  <c r="E26" s="1"/>
  <c r="G26"/>
  <c r="H26" s="1"/>
  <c r="I26" s="1"/>
  <c r="J26" s="1"/>
  <c r="K26" s="1"/>
  <c r="C27"/>
  <c r="E27" s="1"/>
  <c r="G27"/>
  <c r="H27" s="1"/>
  <c r="I27" s="1"/>
  <c r="J27" s="1"/>
  <c r="K27" s="1"/>
  <c r="C28"/>
  <c r="E28" s="1"/>
  <c r="G28"/>
  <c r="H28" s="1"/>
  <c r="I28" s="1"/>
  <c r="J28" s="1"/>
  <c r="K28" s="1"/>
  <c r="C29"/>
  <c r="E29" s="1"/>
  <c r="G29"/>
  <c r="C30"/>
  <c r="E30" s="1"/>
  <c r="G30"/>
  <c r="H30" s="1"/>
  <c r="I30" s="1"/>
  <c r="J30" s="1"/>
  <c r="K30" s="1"/>
  <c r="C31"/>
  <c r="E31" s="1"/>
  <c r="G31"/>
  <c r="H31" s="1"/>
  <c r="I31" s="1"/>
  <c r="J31" s="1"/>
  <c r="K31" s="1"/>
  <c r="C32"/>
  <c r="E32" s="1"/>
  <c r="G32"/>
  <c r="H32" s="1"/>
  <c r="I32" s="1"/>
  <c r="J32" s="1"/>
  <c r="K32" s="1"/>
  <c r="C33"/>
  <c r="E33" s="1"/>
  <c r="G33"/>
  <c r="H33" s="1"/>
  <c r="I33" s="1"/>
  <c r="J33" s="1"/>
  <c r="K33" s="1"/>
  <c r="C34"/>
  <c r="E34" s="1"/>
  <c r="G34"/>
  <c r="H34" s="1"/>
  <c r="I34" s="1"/>
  <c r="J34" s="1"/>
  <c r="K34" s="1"/>
  <c r="C35"/>
  <c r="E35" s="1"/>
  <c r="G35"/>
  <c r="H35" s="1"/>
  <c r="I35" s="1"/>
  <c r="J35" s="1"/>
  <c r="K35" s="1"/>
  <c r="C36"/>
  <c r="E36" s="1"/>
  <c r="G36"/>
  <c r="H36" s="1"/>
  <c r="I36" s="1"/>
  <c r="J36" s="1"/>
  <c r="K36" s="1"/>
  <c r="C37"/>
  <c r="E37" s="1"/>
  <c r="G37"/>
  <c r="H37" s="1"/>
  <c r="I37" s="1"/>
  <c r="J37" s="1"/>
  <c r="K37" s="1"/>
  <c r="C38"/>
  <c r="E38" s="1"/>
  <c r="G38"/>
  <c r="H38" s="1"/>
  <c r="I38" s="1"/>
  <c r="J38" s="1"/>
  <c r="K38" s="1"/>
  <c r="C39"/>
  <c r="E39" s="1"/>
  <c r="G39"/>
  <c r="H39" s="1"/>
  <c r="I39" s="1"/>
  <c r="J39" s="1"/>
  <c r="K39" s="1"/>
  <c r="C40"/>
  <c r="E40" s="1"/>
  <c r="G40"/>
  <c r="H40" s="1"/>
  <c r="I40" s="1"/>
  <c r="J40" s="1"/>
  <c r="K40" s="1"/>
  <c r="C41"/>
  <c r="E41" s="1"/>
  <c r="G41"/>
  <c r="H41" s="1"/>
  <c r="I41" s="1"/>
  <c r="J41" s="1"/>
  <c r="K41" s="1"/>
  <c r="C42"/>
  <c r="E42" s="1"/>
  <c r="G42"/>
  <c r="H42" s="1"/>
  <c r="I42" s="1"/>
  <c r="J42" s="1"/>
  <c r="K42" s="1"/>
  <c r="C43"/>
  <c r="E43" s="1"/>
  <c r="G43"/>
  <c r="H43" s="1"/>
  <c r="I43" s="1"/>
  <c r="J43" s="1"/>
  <c r="K43" s="1"/>
  <c r="C44"/>
  <c r="E44" s="1"/>
  <c r="G44"/>
  <c r="H44" s="1"/>
  <c r="I44" s="1"/>
  <c r="J44" s="1"/>
  <c r="K44" s="1"/>
  <c r="C45"/>
  <c r="E45" s="1"/>
  <c r="G45"/>
  <c r="H45" s="1"/>
  <c r="I45" s="1"/>
  <c r="J45" s="1"/>
  <c r="K45" s="1"/>
  <c r="C46"/>
  <c r="E46" s="1"/>
  <c r="G46"/>
  <c r="H46" s="1"/>
  <c r="I46" s="1"/>
  <c r="J46" s="1"/>
  <c r="K46" s="1"/>
  <c r="C47"/>
  <c r="E47" s="1"/>
  <c r="G47"/>
  <c r="H47" s="1"/>
  <c r="I47" s="1"/>
  <c r="J47" s="1"/>
  <c r="K47" s="1"/>
  <c r="C48"/>
  <c r="E48" s="1"/>
  <c r="G48"/>
  <c r="H48" s="1"/>
  <c r="I48" s="1"/>
  <c r="J48" s="1"/>
  <c r="K48" s="1"/>
  <c r="C49"/>
  <c r="E49" s="1"/>
  <c r="G49"/>
  <c r="H49" s="1"/>
  <c r="I49" s="1"/>
  <c r="J49" s="1"/>
  <c r="K49" s="1"/>
  <c r="C50"/>
  <c r="E50" s="1"/>
  <c r="G50"/>
  <c r="C51"/>
  <c r="G51"/>
  <c r="H51" s="1"/>
  <c r="I51" s="1"/>
  <c r="J51" s="1"/>
  <c r="K51" s="1"/>
  <c r="C52"/>
  <c r="E52" s="1"/>
  <c r="G52"/>
  <c r="H52" s="1"/>
  <c r="I52" s="1"/>
  <c r="C53"/>
  <c r="E53" s="1"/>
  <c r="G53"/>
  <c r="H53" s="1"/>
  <c r="I53" s="1"/>
  <c r="J53" s="1"/>
  <c r="K53" s="1"/>
  <c r="C54"/>
  <c r="E54" s="1"/>
  <c r="G54"/>
  <c r="H54" s="1"/>
  <c r="I54" s="1"/>
  <c r="J54" s="1"/>
  <c r="K54" s="1"/>
  <c r="C55"/>
  <c r="G55"/>
  <c r="H55" s="1"/>
  <c r="I55" s="1"/>
  <c r="J55" s="1"/>
  <c r="K55" s="1"/>
  <c r="C56"/>
  <c r="E56" s="1"/>
  <c r="G56"/>
  <c r="H56" s="1"/>
  <c r="I56" s="1"/>
  <c r="C57"/>
  <c r="E57" s="1"/>
  <c r="G57"/>
  <c r="H57" s="1"/>
  <c r="I57" s="1"/>
  <c r="J57" s="1"/>
  <c r="K57" s="1"/>
  <c r="C58"/>
  <c r="E58" s="1"/>
  <c r="G58"/>
  <c r="H58" s="1"/>
  <c r="I58" s="1"/>
  <c r="J58" s="1"/>
  <c r="K58" s="1"/>
  <c r="C59"/>
  <c r="E59" s="1"/>
  <c r="G59"/>
  <c r="H59" s="1"/>
  <c r="I59" s="1"/>
  <c r="J59" s="1"/>
  <c r="K59" s="1"/>
  <c r="C60"/>
  <c r="E60" s="1"/>
  <c r="G60"/>
  <c r="H60" s="1"/>
  <c r="I60" s="1"/>
  <c r="C61"/>
  <c r="G61"/>
  <c r="H61" s="1"/>
  <c r="I61" s="1"/>
  <c r="J61" s="1"/>
  <c r="K61" s="1"/>
  <c r="C62"/>
  <c r="E62" s="1"/>
  <c r="G62"/>
  <c r="H62" s="1"/>
  <c r="I62" s="1"/>
  <c r="C63"/>
  <c r="G63"/>
  <c r="H63" s="1"/>
  <c r="I63" s="1"/>
  <c r="J63" s="1"/>
  <c r="K63" s="1"/>
  <c r="C64"/>
  <c r="D64" s="1"/>
  <c r="G64"/>
  <c r="H64" s="1"/>
  <c r="C65"/>
  <c r="E65" s="1"/>
  <c r="G65"/>
  <c r="H65" s="1"/>
  <c r="I65" s="1"/>
  <c r="J65" s="1"/>
  <c r="K65" s="1"/>
  <c r="C66"/>
  <c r="D66" s="1"/>
  <c r="G66"/>
  <c r="H66" s="1"/>
  <c r="I66" s="1"/>
  <c r="J66" s="1"/>
  <c r="K66" s="1"/>
  <c r="C67"/>
  <c r="E67" s="1"/>
  <c r="G67"/>
  <c r="H67" s="1"/>
  <c r="I67" s="1"/>
  <c r="J67" s="1"/>
  <c r="K67" s="1"/>
  <c r="C68"/>
  <c r="C69"/>
  <c r="D69" s="1"/>
  <c r="G69"/>
  <c r="H69" s="1"/>
  <c r="I69" s="1"/>
  <c r="J69" s="1"/>
  <c r="K69" s="1"/>
  <c r="C70"/>
  <c r="E70" s="1"/>
  <c r="G70"/>
  <c r="H70" s="1"/>
  <c r="C71"/>
  <c r="C72"/>
  <c r="D72" s="1"/>
  <c r="G72"/>
  <c r="H72" s="1"/>
  <c r="I72" s="1"/>
  <c r="J72" s="1"/>
  <c r="K72" s="1"/>
  <c r="C73"/>
  <c r="D73" s="1"/>
  <c r="G73"/>
  <c r="H73" s="1"/>
  <c r="C74"/>
  <c r="D74" s="1"/>
  <c r="G74"/>
  <c r="H74" s="1"/>
  <c r="I74" s="1"/>
  <c r="J74" s="1"/>
  <c r="K74" s="1"/>
  <c r="C75"/>
  <c r="E75" s="1"/>
  <c r="G75"/>
  <c r="H75" s="1"/>
  <c r="I75" s="1"/>
  <c r="J75" s="1"/>
  <c r="K75" s="1"/>
  <c r="G68"/>
  <c r="H68" s="1"/>
  <c r="G71"/>
  <c r="H71" s="1"/>
  <c r="I71" s="1"/>
  <c r="S29" i="25" l="1"/>
  <c r="T41"/>
  <c r="T43"/>
  <c r="U40"/>
  <c r="U42"/>
  <c r="T29"/>
  <c r="U28"/>
  <c r="U27"/>
  <c r="Y3"/>
  <c r="Y4"/>
  <c r="V22"/>
  <c r="D68" i="9"/>
  <c r="E68"/>
  <c r="D60"/>
  <c r="D25"/>
  <c r="D58"/>
  <c r="D40"/>
  <c r="E64"/>
  <c r="E18"/>
  <c r="E11"/>
  <c r="D67"/>
  <c r="D46"/>
  <c r="D35"/>
  <c r="D19"/>
  <c r="D52"/>
  <c r="D33"/>
  <c r="D29"/>
  <c r="H18"/>
  <c r="E73"/>
  <c r="D9"/>
  <c r="E71"/>
  <c r="E74"/>
  <c r="D54"/>
  <c r="D42"/>
  <c r="D36"/>
  <c r="D31"/>
  <c r="D23"/>
  <c r="D17"/>
  <c r="D70"/>
  <c r="D56"/>
  <c r="D50"/>
  <c r="D44"/>
  <c r="D27"/>
  <c r="D21"/>
  <c r="D15"/>
  <c r="D71"/>
  <c r="D62"/>
  <c r="D48"/>
  <c r="D38"/>
  <c r="D13"/>
  <c r="I70"/>
  <c r="J62"/>
  <c r="J60"/>
  <c r="J71"/>
  <c r="I68"/>
  <c r="I73"/>
  <c r="J52"/>
  <c r="I64"/>
  <c r="J56"/>
  <c r="D61"/>
  <c r="E55"/>
  <c r="D55"/>
  <c r="D2"/>
  <c r="E2"/>
  <c r="D6"/>
  <c r="E6"/>
  <c r="D63"/>
  <c r="E51"/>
  <c r="D51"/>
  <c r="H50"/>
  <c r="D75"/>
  <c r="E72"/>
  <c r="E69"/>
  <c r="E66"/>
  <c r="D65"/>
  <c r="E61"/>
  <c r="D59"/>
  <c r="E63"/>
  <c r="D57"/>
  <c r="D53"/>
  <c r="D49"/>
  <c r="D45"/>
  <c r="D41"/>
  <c r="D37"/>
  <c r="D32"/>
  <c r="D28"/>
  <c r="D24"/>
  <c r="D20"/>
  <c r="D14"/>
  <c r="D10"/>
  <c r="D5"/>
  <c r="D47"/>
  <c r="D43"/>
  <c r="D39"/>
  <c r="D34"/>
  <c r="D30"/>
  <c r="H29"/>
  <c r="D26"/>
  <c r="H25"/>
  <c r="D22"/>
  <c r="D16"/>
  <c r="D12"/>
  <c r="H11"/>
  <c r="D8"/>
  <c r="D7"/>
  <c r="E4"/>
  <c r="D3"/>
  <c r="U41" i="25" l="1"/>
  <c r="U43"/>
  <c r="V40"/>
  <c r="V42"/>
  <c r="U29"/>
  <c r="V27"/>
  <c r="V28"/>
  <c r="Z3"/>
  <c r="Z4"/>
  <c r="W22"/>
  <c r="I18" i="9"/>
  <c r="I11"/>
  <c r="I25"/>
  <c r="I50"/>
  <c r="K52"/>
  <c r="J70"/>
  <c r="K56"/>
  <c r="J73"/>
  <c r="K71"/>
  <c r="K60"/>
  <c r="I29"/>
  <c r="J64"/>
  <c r="J68"/>
  <c r="K62"/>
  <c r="V41" i="25" l="1"/>
  <c r="V43"/>
  <c r="W40"/>
  <c r="W42"/>
  <c r="V29"/>
  <c r="W27"/>
  <c r="W28"/>
  <c r="AA3"/>
  <c r="AA4"/>
  <c r="X22"/>
  <c r="J18" i="9"/>
  <c r="K64"/>
  <c r="J50"/>
  <c r="J11"/>
  <c r="J25"/>
  <c r="K68"/>
  <c r="J29"/>
  <c r="K73"/>
  <c r="K70"/>
  <c r="W41" i="25" l="1"/>
  <c r="W43"/>
  <c r="X40"/>
  <c r="X42"/>
  <c r="W29"/>
  <c r="X28"/>
  <c r="X27"/>
  <c r="AB3"/>
  <c r="AB4"/>
  <c r="Y22"/>
  <c r="K18" i="9"/>
  <c r="K11"/>
  <c r="K29"/>
  <c r="K25"/>
  <c r="K50"/>
  <c r="X41" i="25" l="1"/>
  <c r="X43"/>
  <c r="Y40"/>
  <c r="Y42"/>
  <c r="X29"/>
  <c r="Y28"/>
  <c r="Y27"/>
  <c r="AC3"/>
  <c r="AC4"/>
  <c r="Z22"/>
  <c r="Y41" l="1"/>
  <c r="Y43"/>
  <c r="Z40"/>
  <c r="Z42"/>
  <c r="Y29"/>
  <c r="Z27"/>
  <c r="Z28"/>
  <c r="AD3"/>
  <c r="AD4"/>
  <c r="AA22"/>
  <c r="Z41" l="1"/>
  <c r="Z43"/>
  <c r="AA40"/>
  <c r="AA42"/>
  <c r="Z29"/>
  <c r="AA27"/>
  <c r="AA28"/>
  <c r="AB22"/>
  <c r="AA43" l="1"/>
  <c r="AA41"/>
  <c r="AB40"/>
  <c r="AB42"/>
  <c r="AA29"/>
  <c r="AB28"/>
  <c r="AB27"/>
  <c r="AC22"/>
  <c r="AB43" l="1"/>
  <c r="AB41"/>
  <c r="AC40"/>
  <c r="AC42"/>
  <c r="AB29"/>
  <c r="AC27"/>
  <c r="AC28"/>
  <c r="AD22"/>
  <c r="AC43" l="1"/>
  <c r="AC41"/>
  <c r="AD40"/>
  <c r="AD42"/>
  <c r="AC29"/>
  <c r="AD28"/>
  <c r="AD27"/>
  <c r="AD43" l="1"/>
  <c r="AD41"/>
  <c r="AD29"/>
</calcChain>
</file>

<file path=xl/sharedStrings.xml><?xml version="1.0" encoding="utf-8"?>
<sst xmlns="http://schemas.openxmlformats.org/spreadsheetml/2006/main" count="677" uniqueCount="183">
  <si>
    <t>DSM 2013 On-boarding Plan</t>
  </si>
  <si>
    <t>MAY</t>
  </si>
  <si>
    <t>JUN</t>
  </si>
  <si>
    <t>JUL</t>
  </si>
  <si>
    <t>AUG</t>
  </si>
  <si>
    <t>SEP</t>
  </si>
  <si>
    <t>OCT</t>
  </si>
  <si>
    <t>NOV</t>
  </si>
  <si>
    <t>DEC</t>
  </si>
  <si>
    <t>CIO Commitment</t>
  </si>
  <si>
    <t>MC Petrolook</t>
  </si>
  <si>
    <t>PT</t>
  </si>
  <si>
    <t>1c</t>
  </si>
  <si>
    <t>YES</t>
  </si>
  <si>
    <t>MC Sigma</t>
  </si>
  <si>
    <t>UI</t>
  </si>
  <si>
    <t>MC GFM</t>
  </si>
  <si>
    <t>GF</t>
  </si>
  <si>
    <t>App Colour Key</t>
  </si>
  <si>
    <t>SCv2 apps</t>
  </si>
  <si>
    <t>ArcSight</t>
  </si>
  <si>
    <t>ITSO</t>
  </si>
  <si>
    <t>"Easy Wins"</t>
  </si>
  <si>
    <t>GLS Toolset</t>
  </si>
  <si>
    <t>SAP</t>
  </si>
  <si>
    <t>SAP::CRM::CHM</t>
  </si>
  <si>
    <t>DS</t>
  </si>
  <si>
    <t>No effort required</t>
  </si>
  <si>
    <t>Global ICEBOX (P2 &amp; P4 instances)</t>
  </si>
  <si>
    <t>Q1 2013 new apps</t>
  </si>
  <si>
    <t>SHARE St. Rose</t>
  </si>
  <si>
    <t>Multiple locations</t>
  </si>
  <si>
    <t>SPOTFIRE MC</t>
  </si>
  <si>
    <t>Date dependencies</t>
  </si>
  <si>
    <t>Shell People Business Warehouse</t>
  </si>
  <si>
    <t>SHELL PEOPLE HR Reporting</t>
  </si>
  <si>
    <t>Financial Closing Cockpit (FCC)</t>
  </si>
  <si>
    <t>TSI</t>
  </si>
  <si>
    <t>Endur Oil</t>
  </si>
  <si>
    <t>TR</t>
  </si>
  <si>
    <t>ODW</t>
  </si>
  <si>
    <t>ERS - Enterprise Reporting Solution (ERS)</t>
  </si>
  <si>
    <t>EDI Hub/ E Banking Hub</t>
  </si>
  <si>
    <t>ENOM</t>
  </si>
  <si>
    <t>Energy Components (ALTAMIRA)</t>
  </si>
  <si>
    <t>BSI Tax Factory</t>
  </si>
  <si>
    <t>MC Sharepoint</t>
  </si>
  <si>
    <t>SAP US Magellan Syst</t>
  </si>
  <si>
    <t>SAP US Luminon BW Syst</t>
  </si>
  <si>
    <t>SAP US Luminon Syst</t>
  </si>
  <si>
    <t>SAP US Simon Bolt</t>
  </si>
  <si>
    <t>SABRIX (Munich)</t>
  </si>
  <si>
    <t>Sharepoint 2010</t>
  </si>
  <si>
    <t>eMarketplace Suite</t>
  </si>
  <si>
    <t>Ergonomed</t>
  </si>
  <si>
    <t>SODA</t>
  </si>
  <si>
    <t>TRIM (non-MC)</t>
  </si>
  <si>
    <t>Energy Components (GABON)</t>
  </si>
  <si>
    <t>BOS (Red Prairie Retail - Head Office)</t>
  </si>
  <si>
    <t>SAP BUSINESS WAREHOUSE</t>
  </si>
  <si>
    <t>Energy Components (KASHAGAN)</t>
  </si>
  <si>
    <t>CONVERGE</t>
  </si>
  <si>
    <t>Shell eServe</t>
  </si>
  <si>
    <t>eHaulier</t>
  </si>
  <si>
    <t>Customer Setup and Amend</t>
  </si>
  <si>
    <t>Deal Management and Pricing Tool - DMAP</t>
  </si>
  <si>
    <t>Contract Management System - Upside</t>
  </si>
  <si>
    <t>Enterprise Business Objects Service (eBOSS)</t>
  </si>
  <si>
    <t>Energy Components (EC-SEIC)</t>
  </si>
  <si>
    <t>Vertex Bolt-on</t>
  </si>
  <si>
    <t>Energy Components (SPEX)</t>
  </si>
  <si>
    <t>SAP GRC (PG4)</t>
  </si>
  <si>
    <t>Collective (Archer)</t>
  </si>
  <si>
    <t>Identity Management Service (IMS)</t>
  </si>
  <si>
    <t>Identity Provider Service (IDP)</t>
  </si>
  <si>
    <t>KSTAT</t>
  </si>
  <si>
    <t>Global Production Dashboard</t>
  </si>
  <si>
    <t>Energy Components (WGTEC-EC-UIE)</t>
  </si>
  <si>
    <t>Energy Components (MAJNOON)</t>
  </si>
  <si>
    <t>Elemica Base</t>
  </si>
  <si>
    <t>ProWatch (new servers)</t>
  </si>
  <si>
    <t>Energy Components (STOS90)</t>
  </si>
  <si>
    <t>Energy Components (QSGTL)</t>
  </si>
  <si>
    <t>Energy Components (SPD)</t>
  </si>
  <si>
    <t>Simcorp Dimension including Batch processes, Models and PIP</t>
  </si>
  <si>
    <t>SWIFT  (SAMCO)</t>
  </si>
  <si>
    <t>LIFETIME</t>
  </si>
  <si>
    <t>Pearl SAMCO including Batch processes</t>
  </si>
  <si>
    <t>SABRIX</t>
  </si>
  <si>
    <t>No (want DBR reports asap)</t>
  </si>
  <si>
    <t>SAP P49 GP-GTL</t>
  </si>
  <si>
    <t>NO (may start in 2013)</t>
  </si>
  <si>
    <t>FPS</t>
  </si>
  <si>
    <t>No (may start at end 2013)</t>
  </si>
  <si>
    <t>MS BizTalk</t>
  </si>
  <si>
    <t>FileNet Image Manager GLB</t>
  </si>
  <si>
    <t>JDE Argentina</t>
  </si>
  <si>
    <t>NO (may start in Sept 2013)</t>
  </si>
  <si>
    <t>Control M</t>
  </si>
  <si>
    <t>TBD</t>
  </si>
  <si>
    <t>GPMR</t>
  </si>
  <si>
    <t>No (may start in June 2013)</t>
  </si>
  <si>
    <t>FileMover</t>
  </si>
  <si>
    <t>MS SQL Server Integration Services (SSIS)</t>
  </si>
  <si>
    <t>Name</t>
  </si>
  <si>
    <t>NO</t>
  </si>
  <si>
    <t>Notes</t>
  </si>
  <si>
    <t>Quantum</t>
  </si>
  <si>
    <t>AGRisk</t>
  </si>
  <si>
    <t>UAT</t>
  </si>
  <si>
    <t>PROD</t>
  </si>
  <si>
    <t>Next Action</t>
  </si>
  <si>
    <t>BU</t>
  </si>
  <si>
    <t>AGRisk/Quantum</t>
  </si>
  <si>
    <t>ID</t>
  </si>
  <si>
    <t>Application Name</t>
  </si>
  <si>
    <t>Sabrix - GF</t>
  </si>
  <si>
    <t>UA</t>
  </si>
  <si>
    <t>PRISM</t>
  </si>
  <si>
    <t>PRT-NEWSUM (New Servers)</t>
  </si>
  <si>
    <t>STACA</t>
  </si>
  <si>
    <t>Customer Interaction Management (CIM)</t>
  </si>
  <si>
    <t xml:space="preserve">SAP US Simon Bolt </t>
  </si>
  <si>
    <t>SHELL</t>
  </si>
  <si>
    <t>Global ICEBOX (P2 instances)</t>
  </si>
  <si>
    <t>Global ICEBOX (P4 instances)</t>
  </si>
  <si>
    <t>Vertex Bolt-on (Lumminon)</t>
  </si>
  <si>
    <t>PRT-NEWSUM</t>
  </si>
  <si>
    <t xml:space="preserve">Make sure that by Friday we open the </t>
  </si>
  <si>
    <t xml:space="preserve">KB to ask T-Systems to run completion reports for this application </t>
  </si>
  <si>
    <t xml:space="preserve">Awaiting OB form from the business. </t>
  </si>
  <si>
    <t>KB to check if this is the same thing as shell people business warehouse?</t>
  </si>
  <si>
    <t>Waiting for BO form from Mark Nye</t>
  </si>
  <si>
    <t xml:space="preserve">KB to speak to Humayun for planning dates of installation.  Discussion to take place in August. </t>
  </si>
  <si>
    <t>Chase business for a change window for production</t>
  </si>
  <si>
    <t>Testing complete</t>
  </si>
  <si>
    <t>The server is in support since 28 August.</t>
  </si>
  <si>
    <t>The server is in support.</t>
  </si>
  <si>
    <t>Schedule UAT test</t>
  </si>
  <si>
    <t>Chase for OB form at start of October</t>
  </si>
  <si>
    <t>Date of Agent Install for Non-PROD</t>
  </si>
  <si>
    <t>Ask TSI to provide print screen with Evidence of agent on-boarding.</t>
  </si>
  <si>
    <t>Request Change tickets to be raised by TSI. Schedule is on the handover notes.</t>
  </si>
  <si>
    <t>Awaiting OB Form</t>
  </si>
  <si>
    <t>Testing Stage</t>
  </si>
  <si>
    <t>Production Stage</t>
  </si>
  <si>
    <t>Acceptance Stage</t>
  </si>
  <si>
    <t>Completed</t>
  </si>
  <si>
    <t>JAN</t>
  </si>
  <si>
    <t>FEB</t>
  </si>
  <si>
    <t>MAR</t>
  </si>
  <si>
    <t>APR</t>
  </si>
  <si>
    <t>Total</t>
  </si>
  <si>
    <t>Day 0</t>
  </si>
  <si>
    <t>Day 0 ALL</t>
  </si>
  <si>
    <t>Actual</t>
  </si>
  <si>
    <t>Actual All</t>
  </si>
  <si>
    <t>Project</t>
  </si>
  <si>
    <t>Deployment 1</t>
  </si>
  <si>
    <t>Deployment 2</t>
  </si>
  <si>
    <t>Deployment 3</t>
  </si>
  <si>
    <t>Deployment 4</t>
  </si>
  <si>
    <t>Deployment 5</t>
  </si>
  <si>
    <t>Deployment 6</t>
  </si>
  <si>
    <t>Deployment 7</t>
  </si>
  <si>
    <t>Deployment 8</t>
  </si>
  <si>
    <t>Deployment 9</t>
  </si>
  <si>
    <t>Deployment 10</t>
  </si>
  <si>
    <t>Deployment 11</t>
  </si>
  <si>
    <t>Deployment 12</t>
  </si>
  <si>
    <t>Deployment 13</t>
  </si>
  <si>
    <t>Deployment 14</t>
  </si>
  <si>
    <t>Deployment 15</t>
  </si>
  <si>
    <t>Deployment 16</t>
  </si>
  <si>
    <t>Deployment 17</t>
  </si>
  <si>
    <t>Deployment 18</t>
  </si>
  <si>
    <t>Deployment 19</t>
  </si>
  <si>
    <t>Deployment 20</t>
  </si>
  <si>
    <t>Deployment 21</t>
  </si>
  <si>
    <t>Deployment 22</t>
  </si>
  <si>
    <t>Date of pre-prod deployment</t>
  </si>
  <si>
    <t>Date of Prod deployment</t>
  </si>
  <si>
    <t>2/1222014</t>
  </si>
</sst>
</file>

<file path=xl/styles.xml><?xml version="1.0" encoding="utf-8"?>
<styleSheet xmlns="http://schemas.openxmlformats.org/spreadsheetml/2006/main">
  <numFmts count="2">
    <numFmt numFmtId="164" formatCode="mmm"/>
    <numFmt numFmtId="165" formatCode="dd/mm/yyyy;@"/>
  </numFmts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4"/>
      <color theme="1"/>
      <name val="Calibri"/>
      <family val="2"/>
      <scheme val="minor"/>
    </font>
    <font>
      <sz val="2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</font>
    <font>
      <sz val="10"/>
      <name val="Arial"/>
      <family val="2"/>
    </font>
    <font>
      <b/>
      <sz val="11"/>
      <name val="Calibri"/>
      <family val="2"/>
      <scheme val="minor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sz val="7"/>
      <color theme="1"/>
      <name val="Arial"/>
      <family val="2"/>
    </font>
    <font>
      <sz val="11"/>
      <color rgb="FFFF0000"/>
      <name val="Calibri"/>
      <family val="2"/>
      <scheme val="minor"/>
    </font>
    <font>
      <sz val="9"/>
      <color indexed="8"/>
      <name val="Calibri"/>
      <family val="2"/>
    </font>
    <font>
      <b/>
      <sz val="20"/>
      <color theme="1"/>
      <name val="Calibri"/>
      <family val="2"/>
      <scheme val="minor"/>
    </font>
  </fonts>
  <fills count="18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3300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thin">
        <color theme="4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4"/>
      </top>
      <bottom style="thin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38">
    <xf numFmtId="0" fontId="0" fillId="0" borderId="0"/>
    <xf numFmtId="0" fontId="1" fillId="2" borderId="0" applyNumberFormat="0" applyBorder="0" applyAlignment="0" applyProtection="0"/>
    <xf numFmtId="0" fontId="9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</cellStyleXfs>
  <cellXfs count="107">
    <xf numFmtId="0" fontId="0" fillId="0" borderId="0" xfId="0"/>
    <xf numFmtId="164" fontId="4" fillId="0" borderId="0" xfId="0" applyNumberFormat="1" applyFont="1" applyFill="1" applyAlignment="1">
      <alignment horizontal="center"/>
    </xf>
    <xf numFmtId="164" fontId="4" fillId="0" borderId="0" xfId="0" applyNumberFormat="1" applyFont="1" applyAlignment="1">
      <alignment horizontal="center"/>
    </xf>
    <xf numFmtId="1" fontId="1" fillId="2" borderId="0" xfId="1" applyNumberFormat="1" applyAlignment="1">
      <alignment horizontal="center"/>
    </xf>
    <xf numFmtId="0" fontId="0" fillId="0" borderId="0" xfId="0" applyAlignment="1">
      <alignment horizontal="left"/>
    </xf>
    <xf numFmtId="0" fontId="0" fillId="3" borderId="2" xfId="0" applyFont="1" applyFill="1" applyBorder="1"/>
    <xf numFmtId="0" fontId="0" fillId="0" borderId="0" xfId="0" applyFont="1" applyFill="1" applyBorder="1"/>
    <xf numFmtId="0" fontId="5" fillId="0" borderId="3" xfId="0" applyFont="1" applyFill="1" applyBorder="1" applyProtection="1">
      <protection locked="0"/>
    </xf>
    <xf numFmtId="0" fontId="0" fillId="4" borderId="0" xfId="0" applyFill="1"/>
    <xf numFmtId="0" fontId="3" fillId="5" borderId="0" xfId="0" applyFont="1" applyFill="1"/>
    <xf numFmtId="0" fontId="0" fillId="3" borderId="2" xfId="0" applyFill="1" applyBorder="1"/>
    <xf numFmtId="0" fontId="0" fillId="6" borderId="2" xfId="0" applyFont="1" applyFill="1" applyBorder="1"/>
    <xf numFmtId="0" fontId="0" fillId="6" borderId="2" xfId="0" applyFill="1" applyBorder="1"/>
    <xf numFmtId="0" fontId="0" fillId="6" borderId="4" xfId="0" applyFont="1" applyFill="1" applyBorder="1"/>
    <xf numFmtId="0" fontId="0" fillId="7" borderId="2" xfId="0" applyFill="1" applyBorder="1"/>
    <xf numFmtId="0" fontId="0" fillId="6" borderId="4" xfId="0" applyFill="1" applyBorder="1"/>
    <xf numFmtId="0" fontId="0" fillId="0" borderId="0" xfId="0" applyFill="1" applyBorder="1"/>
    <xf numFmtId="0" fontId="0" fillId="8" borderId="2" xfId="0" applyFill="1" applyBorder="1"/>
    <xf numFmtId="0" fontId="0" fillId="9" borderId="2" xfId="0" applyFill="1" applyBorder="1"/>
    <xf numFmtId="0" fontId="0" fillId="10" borderId="2" xfId="0" applyFill="1" applyBorder="1"/>
    <xf numFmtId="0" fontId="0" fillId="11" borderId="2" xfId="0" applyFill="1" applyBorder="1"/>
    <xf numFmtId="0" fontId="0" fillId="7" borderId="2" xfId="0" applyFont="1" applyFill="1" applyBorder="1"/>
    <xf numFmtId="0" fontId="0" fillId="8" borderId="2" xfId="0" applyFont="1" applyFill="1" applyBorder="1"/>
    <xf numFmtId="0" fontId="6" fillId="8" borderId="2" xfId="0" applyFont="1" applyFill="1" applyBorder="1"/>
    <xf numFmtId="0" fontId="6" fillId="0" borderId="0" xfId="0" applyFont="1" applyFill="1" applyBorder="1"/>
    <xf numFmtId="0" fontId="0" fillId="0" borderId="2" xfId="0" applyFont="1" applyBorder="1"/>
    <xf numFmtId="0" fontId="0" fillId="0" borderId="2" xfId="0" applyFont="1" applyFill="1" applyBorder="1"/>
    <xf numFmtId="0" fontId="0" fillId="0" borderId="4" xfId="0" applyFont="1" applyFill="1" applyBorder="1"/>
    <xf numFmtId="0" fontId="0" fillId="0" borderId="4" xfId="0" applyFill="1" applyBorder="1"/>
    <xf numFmtId="0" fontId="0" fillId="9" borderId="2" xfId="0" applyFont="1" applyFill="1" applyBorder="1"/>
    <xf numFmtId="0" fontId="0" fillId="0" borderId="2" xfId="0" applyFill="1" applyBorder="1"/>
    <xf numFmtId="0" fontId="0" fillId="11" borderId="2" xfId="0" applyFont="1" applyFill="1" applyBorder="1"/>
    <xf numFmtId="0" fontId="3" fillId="0" borderId="0" xfId="0" applyFont="1" applyFill="1"/>
    <xf numFmtId="0" fontId="0" fillId="3" borderId="0" xfId="0" applyFill="1"/>
    <xf numFmtId="0" fontId="0" fillId="0" borderId="0" xfId="0" applyFill="1"/>
    <xf numFmtId="0" fontId="0" fillId="12" borderId="0" xfId="0" applyFill="1"/>
    <xf numFmtId="14" fontId="0" fillId="0" borderId="0" xfId="0" applyNumberFormat="1"/>
    <xf numFmtId="0" fontId="7" fillId="0" borderId="3" xfId="0" applyFont="1" applyFill="1" applyBorder="1" applyProtection="1"/>
    <xf numFmtId="0" fontId="11" fillId="14" borderId="5" xfId="0" applyFont="1" applyFill="1" applyBorder="1" applyAlignment="1">
      <alignment horizontal="left" wrapText="1"/>
    </xf>
    <xf numFmtId="0" fontId="6" fillId="0" borderId="6" xfId="0" applyFont="1" applyFill="1" applyBorder="1" applyAlignment="1">
      <alignment horizontal="left" wrapText="1"/>
    </xf>
    <xf numFmtId="0" fontId="6" fillId="0" borderId="5" xfId="0" applyFont="1" applyFill="1" applyBorder="1" applyAlignment="1">
      <alignment horizontal="left" wrapText="1"/>
    </xf>
    <xf numFmtId="0" fontId="6" fillId="0" borderId="5" xfId="0" applyFont="1" applyFill="1" applyBorder="1" applyAlignment="1" applyProtection="1">
      <alignment horizontal="left" wrapText="1"/>
      <protection locked="0"/>
    </xf>
    <xf numFmtId="0" fontId="0" fillId="0" borderId="5" xfId="0" applyFont="1" applyFill="1" applyBorder="1" applyAlignment="1" applyProtection="1">
      <alignment horizontal="left" wrapText="1"/>
      <protection locked="0"/>
    </xf>
    <xf numFmtId="0" fontId="0" fillId="0" borderId="5" xfId="0" applyFill="1" applyBorder="1" applyAlignment="1" applyProtection="1">
      <alignment horizontal="left" wrapText="1"/>
      <protection locked="0"/>
    </xf>
    <xf numFmtId="0" fontId="0" fillId="0" borderId="5" xfId="0" applyFont="1" applyFill="1" applyBorder="1" applyAlignment="1">
      <alignment horizontal="left" wrapText="1"/>
    </xf>
    <xf numFmtId="0" fontId="0" fillId="0" borderId="5" xfId="0" applyBorder="1"/>
    <xf numFmtId="0" fontId="0" fillId="0" borderId="5" xfId="0" applyBorder="1" applyAlignment="1">
      <alignment wrapText="1"/>
    </xf>
    <xf numFmtId="0" fontId="0" fillId="0" borderId="5" xfId="0" applyFill="1" applyBorder="1"/>
    <xf numFmtId="0" fontId="12" fillId="0" borderId="5" xfId="0" applyFont="1" applyFill="1" applyBorder="1" applyAlignment="1">
      <alignment horizontal="left" wrapText="1"/>
    </xf>
    <xf numFmtId="0" fontId="13" fillId="0" borderId="5" xfId="0" applyFont="1" applyBorder="1" applyAlignment="1">
      <alignment horizontal="left" vertical="top" wrapText="1"/>
    </xf>
    <xf numFmtId="0" fontId="14" fillId="15" borderId="5" xfId="0" applyFont="1" applyFill="1" applyBorder="1" applyAlignment="1">
      <alignment horizontal="left" wrapText="1"/>
    </xf>
    <xf numFmtId="0" fontId="15" fillId="16" borderId="0" xfId="0" applyFont="1" applyFill="1" applyBorder="1" applyAlignment="1" applyProtection="1">
      <alignment horizontal="center"/>
      <protection locked="0"/>
    </xf>
    <xf numFmtId="0" fontId="15" fillId="16" borderId="0" xfId="0" applyFont="1" applyFill="1" applyBorder="1"/>
    <xf numFmtId="0" fontId="15" fillId="16" borderId="7" xfId="0" applyFont="1" applyFill="1" applyBorder="1" applyAlignment="1" applyProtection="1">
      <alignment horizontal="center"/>
      <protection locked="0"/>
    </xf>
    <xf numFmtId="0" fontId="15" fillId="16" borderId="7" xfId="0" applyFont="1" applyFill="1" applyBorder="1"/>
    <xf numFmtId="0" fontId="15" fillId="16" borderId="0" xfId="0" applyFont="1" applyFill="1" applyBorder="1" applyAlignment="1" applyProtection="1">
      <alignment horizontal="center" vertical="center"/>
      <protection locked="0"/>
    </xf>
    <xf numFmtId="0" fontId="15" fillId="17" borderId="7" xfId="0" applyFont="1" applyFill="1" applyBorder="1"/>
    <xf numFmtId="0" fontId="15" fillId="16" borderId="7" xfId="0" applyFon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0" fillId="0" borderId="0" xfId="0"/>
    <xf numFmtId="0" fontId="0" fillId="0" borderId="5" xfId="0" applyFill="1" applyBorder="1" applyAlignment="1">
      <alignment horizontal="center" vertical="center"/>
    </xf>
    <xf numFmtId="14" fontId="0" fillId="0" borderId="5" xfId="0" applyNumberFormat="1" applyFill="1" applyBorder="1" applyAlignment="1">
      <alignment horizontal="center" vertical="center"/>
    </xf>
    <xf numFmtId="14" fontId="0" fillId="0" borderId="5" xfId="0" applyNumberFormat="1" applyFill="1" applyBorder="1" applyAlignment="1">
      <alignment horizontal="center" vertical="center" wrapText="1"/>
    </xf>
    <xf numFmtId="0" fontId="8" fillId="13" borderId="6" xfId="0" applyFont="1" applyFill="1" applyBorder="1" applyAlignment="1">
      <alignment horizontal="left" vertical="center" wrapText="1"/>
    </xf>
    <xf numFmtId="0" fontId="0" fillId="0" borderId="5" xfId="0" applyFill="1" applyBorder="1" applyAlignment="1">
      <alignment horizontal="left" vertical="center"/>
    </xf>
    <xf numFmtId="0" fontId="0" fillId="0" borderId="5" xfId="0" applyFill="1" applyBorder="1" applyAlignment="1">
      <alignment horizontal="left" vertical="center" wrapText="1"/>
    </xf>
    <xf numFmtId="0" fontId="8" fillId="13" borderId="0" xfId="0" applyFont="1" applyFill="1" applyBorder="1" applyAlignment="1">
      <alignment horizontal="center" vertical="center" wrapText="1"/>
    </xf>
    <xf numFmtId="14" fontId="0" fillId="0" borderId="0" xfId="0" applyNumberFormat="1" applyFill="1" applyBorder="1" applyAlignment="1">
      <alignment horizontal="center" vertical="center"/>
    </xf>
    <xf numFmtId="0" fontId="0" fillId="0" borderId="5" xfId="0" applyFill="1" applyBorder="1" applyAlignment="1">
      <alignment vertical="center" wrapText="1"/>
    </xf>
    <xf numFmtId="0" fontId="0" fillId="0" borderId="0" xfId="0" applyFill="1" applyBorder="1" applyAlignment="1">
      <alignment horizontal="center" vertical="center"/>
    </xf>
    <xf numFmtId="0" fontId="8" fillId="13" borderId="6" xfId="0" applyFont="1" applyFill="1" applyBorder="1" applyAlignment="1">
      <alignment vertical="center"/>
    </xf>
    <xf numFmtId="0" fontId="17" fillId="0" borderId="5" xfId="0" applyNumberFormat="1" applyFont="1" applyFill="1" applyBorder="1" applyAlignment="1">
      <alignment vertical="center"/>
    </xf>
    <xf numFmtId="0" fontId="0" fillId="0" borderId="0" xfId="0" applyFill="1" applyBorder="1" applyAlignment="1">
      <alignment horizontal="left" vertical="center"/>
    </xf>
    <xf numFmtId="165" fontId="0" fillId="0" borderId="0" xfId="0" applyNumberFormat="1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 wrapText="1"/>
    </xf>
    <xf numFmtId="0" fontId="0" fillId="0" borderId="0" xfId="0" applyFill="1" applyBorder="1" applyAlignment="1">
      <alignment vertical="center"/>
    </xf>
    <xf numFmtId="14" fontId="0" fillId="0" borderId="0" xfId="0" applyNumberForma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/>
    </xf>
    <xf numFmtId="14" fontId="6" fillId="0" borderId="0" xfId="0" applyNumberFormat="1" applyFont="1" applyFill="1" applyBorder="1" applyAlignment="1">
      <alignment horizontal="center" vertical="center" wrapText="1"/>
    </xf>
    <xf numFmtId="14" fontId="6" fillId="0" borderId="0" xfId="0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 wrapText="1"/>
    </xf>
    <xf numFmtId="0" fontId="16" fillId="0" borderId="0" xfId="0" applyFont="1" applyFill="1" applyBorder="1" applyAlignment="1">
      <alignment horizontal="center" vertical="center"/>
    </xf>
    <xf numFmtId="14" fontId="0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center" wrapText="1"/>
    </xf>
    <xf numFmtId="14" fontId="0" fillId="0" borderId="0" xfId="0" applyNumberFormat="1" applyFill="1" applyBorder="1" applyAlignment="1">
      <alignment horizontal="left" vertical="center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16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14" fontId="0" fillId="0" borderId="0" xfId="0" applyNumberFormat="1" applyFill="1" applyBorder="1" applyAlignment="1">
      <alignment horizontal="left" vertical="center" wrapText="1"/>
    </xf>
    <xf numFmtId="0" fontId="0" fillId="0" borderId="0" xfId="0" applyBorder="1" applyAlignment="1">
      <alignment vertical="center"/>
    </xf>
    <xf numFmtId="164" fontId="4" fillId="0" borderId="0" xfId="0" applyNumberFormat="1" applyFont="1" applyAlignment="1">
      <alignment horizontal="center"/>
    </xf>
    <xf numFmtId="0" fontId="7" fillId="0" borderId="0" xfId="0" applyFont="1" applyFill="1" applyBorder="1" applyProtection="1"/>
    <xf numFmtId="14" fontId="0" fillId="0" borderId="0" xfId="0" applyNumberFormat="1" applyFill="1"/>
    <xf numFmtId="0" fontId="0" fillId="12" borderId="0" xfId="0" applyFill="1" applyAlignment="1">
      <alignment wrapText="1"/>
    </xf>
    <xf numFmtId="2" fontId="2" fillId="0" borderId="1" xfId="0" applyNumberFormat="1" applyFont="1" applyBorder="1" applyAlignment="1">
      <alignment horizontal="center"/>
    </xf>
    <xf numFmtId="164" fontId="4" fillId="0" borderId="0" xfId="0" applyNumberFormat="1" applyFont="1" applyAlignment="1">
      <alignment horizontal="center"/>
    </xf>
    <xf numFmtId="164" fontId="18" fillId="0" borderId="0" xfId="0" applyNumberFormat="1" applyFont="1" applyAlignment="1">
      <alignment horizontal="center"/>
    </xf>
  </cellXfs>
  <cellStyles count="38">
    <cellStyle name="20% - Accent1" xfId="1" builtinId="30"/>
    <cellStyle name="Hyperlink 2" xfId="2"/>
    <cellStyle name="Normal" xfId="0" builtinId="0"/>
    <cellStyle name="Normal 2" xfId="3"/>
    <cellStyle name="Normal 2 10" xfId="4"/>
    <cellStyle name="Normal 2 11" xfId="5"/>
    <cellStyle name="Normal 2 12" xfId="6"/>
    <cellStyle name="Normal 2 14" xfId="7"/>
    <cellStyle name="Normal 2 16" xfId="8"/>
    <cellStyle name="Normal 2 17" xfId="9"/>
    <cellStyle name="Normal 2 18" xfId="10"/>
    <cellStyle name="Normal 2 19" xfId="11"/>
    <cellStyle name="Normal 2 20" xfId="12"/>
    <cellStyle name="Normal 2 21" xfId="13"/>
    <cellStyle name="Normal 2 22" xfId="14"/>
    <cellStyle name="Normal 2 23" xfId="15"/>
    <cellStyle name="Normal 2 24" xfId="16"/>
    <cellStyle name="Normal 2 25" xfId="17"/>
    <cellStyle name="Normal 2 26" xfId="18"/>
    <cellStyle name="Normal 2 27" xfId="19"/>
    <cellStyle name="Normal 2 29" xfId="20"/>
    <cellStyle name="Normal 2 3" xfId="21"/>
    <cellStyle name="Normal 2 30" xfId="22"/>
    <cellStyle name="Normal 2 31" xfId="23"/>
    <cellStyle name="Normal 2 32" xfId="24"/>
    <cellStyle name="Normal 2 33" xfId="25"/>
    <cellStyle name="Normal 2 34" xfId="26"/>
    <cellStyle name="Normal 2 36" xfId="27"/>
    <cellStyle name="Normal 2 37" xfId="28"/>
    <cellStyle name="Normal 2 38" xfId="29"/>
    <cellStyle name="Normal 2 39" xfId="30"/>
    <cellStyle name="Normal 2 43" xfId="31"/>
    <cellStyle name="Normal 2 45" xfId="32"/>
    <cellStyle name="Normal 2 46" xfId="33"/>
    <cellStyle name="Normal 2 6" xfId="34"/>
    <cellStyle name="Normal 2 7" xfId="35"/>
    <cellStyle name="Normal 2 8" xfId="36"/>
    <cellStyle name="Normal 2 9" xfId="37"/>
  </cellStyles>
  <dxfs count="5">
    <dxf>
      <fill>
        <patternFill>
          <bgColor theme="2" tint="-0.24994659260841701"/>
        </patternFill>
      </fill>
    </dxf>
    <dxf>
      <fill>
        <patternFill>
          <bgColor rgb="FF92D050"/>
        </patternFill>
      </fill>
    </dxf>
    <dxf>
      <fill>
        <patternFill>
          <bgColor rgb="FFE2CD2E"/>
        </patternFill>
      </fill>
    </dxf>
    <dxf>
      <fill>
        <patternFill>
          <bgColor rgb="FFFFFF00"/>
        </patternFill>
      </fill>
    </dxf>
    <dxf>
      <fill>
        <patternFill>
          <bgColor theme="6" tint="0.59996337778862885"/>
        </patternFill>
      </fill>
    </dxf>
  </dxfs>
  <tableStyles count="0" defaultTableStyle="TableStyleMedium9" defaultPivotStyle="PivotStyleLight16"/>
  <colors>
    <mruColors>
      <color rgb="FFF8EDEC"/>
      <color rgb="FFE5EDDF"/>
      <color rgb="FFFFFFCC"/>
      <color rgb="FFE2CD2E"/>
      <color rgb="FFD3E1C9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17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1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lineChart>
        <c:grouping val="standard"/>
        <c:ser>
          <c:idx val="0"/>
          <c:order val="0"/>
          <c:spPr>
            <a:ln>
              <a:solidFill>
                <a:srgbClr val="C00000"/>
              </a:solidFill>
            </a:ln>
          </c:spPr>
          <c:marker>
            <c:symbol val="none"/>
          </c:marker>
          <c:val>
            <c:numRef>
              <c:f>'Scope List Original'!$E$78:$AM$78</c:f>
              <c:numCache>
                <c:formatCode>General</c:formatCode>
                <c:ptCount val="35"/>
                <c:pt idx="0">
                  <c:v>9</c:v>
                </c:pt>
                <c:pt idx="1">
                  <c:v>11</c:v>
                </c:pt>
                <c:pt idx="2">
                  <c:v>17</c:v>
                </c:pt>
                <c:pt idx="3">
                  <c:v>15</c:v>
                </c:pt>
                <c:pt idx="4">
                  <c:v>16</c:v>
                </c:pt>
                <c:pt idx="5">
                  <c:v>16</c:v>
                </c:pt>
                <c:pt idx="6">
                  <c:v>17</c:v>
                </c:pt>
                <c:pt idx="7">
                  <c:v>18</c:v>
                </c:pt>
                <c:pt idx="8">
                  <c:v>19</c:v>
                </c:pt>
                <c:pt idx="9">
                  <c:v>19</c:v>
                </c:pt>
                <c:pt idx="10">
                  <c:v>16</c:v>
                </c:pt>
                <c:pt idx="11">
                  <c:v>19</c:v>
                </c:pt>
                <c:pt idx="12">
                  <c:v>20</c:v>
                </c:pt>
                <c:pt idx="13">
                  <c:v>20</c:v>
                </c:pt>
                <c:pt idx="14">
                  <c:v>22</c:v>
                </c:pt>
                <c:pt idx="15">
                  <c:v>20</c:v>
                </c:pt>
                <c:pt idx="16">
                  <c:v>20</c:v>
                </c:pt>
                <c:pt idx="17">
                  <c:v>20</c:v>
                </c:pt>
                <c:pt idx="18">
                  <c:v>21</c:v>
                </c:pt>
                <c:pt idx="19">
                  <c:v>18</c:v>
                </c:pt>
                <c:pt idx="20">
                  <c:v>16</c:v>
                </c:pt>
                <c:pt idx="21">
                  <c:v>15</c:v>
                </c:pt>
                <c:pt idx="22">
                  <c:v>19</c:v>
                </c:pt>
                <c:pt idx="23">
                  <c:v>12</c:v>
                </c:pt>
                <c:pt idx="24">
                  <c:v>10</c:v>
                </c:pt>
                <c:pt idx="25">
                  <c:v>6</c:v>
                </c:pt>
                <c:pt idx="26">
                  <c:v>4</c:v>
                </c:pt>
                <c:pt idx="27">
                  <c:v>4</c:v>
                </c:pt>
                <c:pt idx="28">
                  <c:v>4</c:v>
                </c:pt>
                <c:pt idx="29">
                  <c:v>4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</c:numCache>
            </c:numRef>
          </c:val>
        </c:ser>
        <c:marker val="1"/>
        <c:axId val="132461696"/>
        <c:axId val="132516480"/>
      </c:lineChart>
      <c:catAx>
        <c:axId val="132461696"/>
        <c:scaling>
          <c:orientation val="minMax"/>
        </c:scaling>
        <c:delete val="1"/>
        <c:axPos val="b"/>
        <c:tickLblPos val="none"/>
        <c:crossAx val="132516480"/>
        <c:crosses val="autoZero"/>
        <c:auto val="1"/>
        <c:lblAlgn val="ctr"/>
        <c:lblOffset val="100"/>
      </c:catAx>
      <c:valAx>
        <c:axId val="132516480"/>
        <c:scaling>
          <c:orientation val="minMax"/>
        </c:scaling>
        <c:delete val="1"/>
        <c:axPos val="l"/>
        <c:numFmt formatCode="General" sourceLinked="1"/>
        <c:tickLblPos val="none"/>
        <c:crossAx val="132461696"/>
        <c:crosses val="autoZero"/>
        <c:crossBetween val="between"/>
      </c:valAx>
      <c:spPr>
        <a:noFill/>
        <a:ln w="25400">
          <a:noFill/>
        </a:ln>
      </c:spPr>
    </c:plotArea>
    <c:plotVisOnly val="1"/>
  </c:chart>
  <c:spPr>
    <a:ln>
      <a:noFill/>
    </a:ln>
  </c:spPr>
  <c:printSettings>
    <c:headerFooter/>
    <c:pageMargins b="0.75000000000001465" l="0.70000000000000062" r="0.70000000000000062" t="0.75000000000001465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lineChart>
        <c:grouping val="standard"/>
        <c:ser>
          <c:idx val="0"/>
          <c:order val="0"/>
          <c:marker>
            <c:symbol val="none"/>
          </c:marker>
          <c:val>
            <c:numRef>
              <c:f>'Scope List Original'!$E$90:$AM$90</c:f>
              <c:numCache>
                <c:formatCode>General</c:formatCode>
                <c:ptCount val="35"/>
                <c:pt idx="0">
                  <c:v>0</c:v>
                </c:pt>
                <c:pt idx="1">
                  <c:v>0</c:v>
                </c:pt>
                <c:pt idx="2">
                  <c:v>2</c:v>
                </c:pt>
                <c:pt idx="3">
                  <c:v>2</c:v>
                </c:pt>
                <c:pt idx="4">
                  <c:v>4</c:v>
                </c:pt>
                <c:pt idx="5">
                  <c:v>5</c:v>
                </c:pt>
                <c:pt idx="6">
                  <c:v>11</c:v>
                </c:pt>
                <c:pt idx="7">
                  <c:v>11</c:v>
                </c:pt>
                <c:pt idx="8">
                  <c:v>15</c:v>
                </c:pt>
                <c:pt idx="9">
                  <c:v>21</c:v>
                </c:pt>
                <c:pt idx="10">
                  <c:v>21</c:v>
                </c:pt>
                <c:pt idx="11">
                  <c:v>22</c:v>
                </c:pt>
                <c:pt idx="12">
                  <c:v>24</c:v>
                </c:pt>
                <c:pt idx="13">
                  <c:v>25</c:v>
                </c:pt>
                <c:pt idx="14">
                  <c:v>29</c:v>
                </c:pt>
                <c:pt idx="15">
                  <c:v>29</c:v>
                </c:pt>
                <c:pt idx="16">
                  <c:v>34</c:v>
                </c:pt>
                <c:pt idx="17">
                  <c:v>36</c:v>
                </c:pt>
                <c:pt idx="18">
                  <c:v>39</c:v>
                </c:pt>
                <c:pt idx="19">
                  <c:v>42</c:v>
                </c:pt>
                <c:pt idx="20">
                  <c:v>45</c:v>
                </c:pt>
                <c:pt idx="21">
                  <c:v>45</c:v>
                </c:pt>
                <c:pt idx="22">
                  <c:v>52</c:v>
                </c:pt>
                <c:pt idx="23">
                  <c:v>54</c:v>
                </c:pt>
                <c:pt idx="24">
                  <c:v>58</c:v>
                </c:pt>
                <c:pt idx="25">
                  <c:v>60</c:v>
                </c:pt>
                <c:pt idx="26">
                  <c:v>60</c:v>
                </c:pt>
                <c:pt idx="27">
                  <c:v>60</c:v>
                </c:pt>
                <c:pt idx="28">
                  <c:v>60</c:v>
                </c:pt>
                <c:pt idx="29">
                  <c:v>64</c:v>
                </c:pt>
                <c:pt idx="30">
                  <c:v>64</c:v>
                </c:pt>
                <c:pt idx="31">
                  <c:v>64</c:v>
                </c:pt>
                <c:pt idx="32">
                  <c:v>64</c:v>
                </c:pt>
                <c:pt idx="33">
                  <c:v>64</c:v>
                </c:pt>
                <c:pt idx="34">
                  <c:v>64</c:v>
                </c:pt>
              </c:numCache>
            </c:numRef>
          </c:val>
        </c:ser>
        <c:marker val="1"/>
        <c:axId val="51490176"/>
        <c:axId val="51524736"/>
      </c:lineChart>
      <c:catAx>
        <c:axId val="51490176"/>
        <c:scaling>
          <c:orientation val="minMax"/>
        </c:scaling>
        <c:delete val="1"/>
        <c:axPos val="b"/>
        <c:tickLblPos val="none"/>
        <c:crossAx val="51524736"/>
        <c:crosses val="autoZero"/>
        <c:auto val="1"/>
        <c:lblAlgn val="ctr"/>
        <c:lblOffset val="100"/>
      </c:catAx>
      <c:valAx>
        <c:axId val="51524736"/>
        <c:scaling>
          <c:orientation val="minMax"/>
        </c:scaling>
        <c:delete val="1"/>
        <c:axPos val="l"/>
        <c:numFmt formatCode="General" sourceLinked="1"/>
        <c:tickLblPos val="none"/>
        <c:crossAx val="51490176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1465" l="0.70000000000000062" r="0.70000000000000062" t="0.75000000000001465" header="0.30000000000000032" footer="0.30000000000000032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lineChart>
        <c:grouping val="standard"/>
        <c:ser>
          <c:idx val="0"/>
          <c:order val="0"/>
          <c:tx>
            <c:v>UAT</c:v>
          </c:tx>
          <c:spPr>
            <a:ln>
              <a:solidFill>
                <a:schemeClr val="bg1">
                  <a:lumMod val="50000"/>
                </a:schemeClr>
              </a:solidFill>
            </a:ln>
          </c:spPr>
          <c:marker>
            <c:symbol val="none"/>
          </c:marker>
          <c:val>
            <c:numRef>
              <c:f>Visual!$D$27:$AD$27</c:f>
              <c:numCache>
                <c:formatCode>General</c:formatCode>
                <c:ptCount val="27"/>
                <c:pt idx="0">
                  <c:v>2</c:v>
                </c:pt>
                <c:pt idx="1">
                  <c:v>3</c:v>
                </c:pt>
                <c:pt idx="2">
                  <c:v>8</c:v>
                </c:pt>
                <c:pt idx="3">
                  <c:v>6</c:v>
                </c:pt>
                <c:pt idx="4">
                  <c:v>5</c:v>
                </c:pt>
                <c:pt idx="5">
                  <c:v>5</c:v>
                </c:pt>
                <c:pt idx="6">
                  <c:v>7</c:v>
                </c:pt>
                <c:pt idx="7">
                  <c:v>8</c:v>
                </c:pt>
                <c:pt idx="8">
                  <c:v>5</c:v>
                </c:pt>
                <c:pt idx="9">
                  <c:v>4</c:v>
                </c:pt>
                <c:pt idx="10">
                  <c:v>5</c:v>
                </c:pt>
                <c:pt idx="11">
                  <c:v>3</c:v>
                </c:pt>
                <c:pt idx="12">
                  <c:v>2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</c:ser>
        <c:ser>
          <c:idx val="1"/>
          <c:order val="1"/>
          <c:tx>
            <c:v>Production</c:v>
          </c:tx>
          <c:spPr>
            <a:ln>
              <a:solidFill>
                <a:srgbClr val="92D050"/>
              </a:solidFill>
            </a:ln>
          </c:spPr>
          <c:marker>
            <c:symbol val="none"/>
          </c:marker>
          <c:val>
            <c:numRef>
              <c:f>Visual!$D$28:$AD$28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</c:v>
                </c:pt>
                <c:pt idx="7">
                  <c:v>4</c:v>
                </c:pt>
                <c:pt idx="8">
                  <c:v>4</c:v>
                </c:pt>
                <c:pt idx="9">
                  <c:v>4</c:v>
                </c:pt>
                <c:pt idx="10">
                  <c:v>4</c:v>
                </c:pt>
                <c:pt idx="11">
                  <c:v>6</c:v>
                </c:pt>
                <c:pt idx="12">
                  <c:v>3</c:v>
                </c:pt>
                <c:pt idx="13">
                  <c:v>5</c:v>
                </c:pt>
                <c:pt idx="14">
                  <c:v>7</c:v>
                </c:pt>
                <c:pt idx="15">
                  <c:v>12</c:v>
                </c:pt>
                <c:pt idx="16">
                  <c:v>9</c:v>
                </c:pt>
                <c:pt idx="17">
                  <c:v>12</c:v>
                </c:pt>
                <c:pt idx="18">
                  <c:v>11</c:v>
                </c:pt>
                <c:pt idx="19">
                  <c:v>10</c:v>
                </c:pt>
                <c:pt idx="20">
                  <c:v>6</c:v>
                </c:pt>
                <c:pt idx="21">
                  <c:v>6</c:v>
                </c:pt>
                <c:pt idx="22">
                  <c:v>3</c:v>
                </c:pt>
                <c:pt idx="23">
                  <c:v>2</c:v>
                </c:pt>
                <c:pt idx="24">
                  <c:v>1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</c:ser>
        <c:ser>
          <c:idx val="2"/>
          <c:order val="2"/>
          <c:tx>
            <c:v>Total</c:v>
          </c:tx>
          <c:spPr>
            <a:ln>
              <a:solidFill>
                <a:srgbClr val="FF0000"/>
              </a:solidFill>
              <a:prstDash val="sysDash"/>
            </a:ln>
          </c:spPr>
          <c:marker>
            <c:symbol val="none"/>
          </c:marker>
          <c:val>
            <c:numRef>
              <c:f>Visual!$D$29:$AD$29</c:f>
              <c:numCache>
                <c:formatCode>General</c:formatCode>
                <c:ptCount val="27"/>
                <c:pt idx="0">
                  <c:v>2</c:v>
                </c:pt>
                <c:pt idx="1">
                  <c:v>3</c:v>
                </c:pt>
                <c:pt idx="2">
                  <c:v>8</c:v>
                </c:pt>
                <c:pt idx="3">
                  <c:v>6</c:v>
                </c:pt>
                <c:pt idx="4">
                  <c:v>5</c:v>
                </c:pt>
                <c:pt idx="5">
                  <c:v>5</c:v>
                </c:pt>
                <c:pt idx="6">
                  <c:v>8</c:v>
                </c:pt>
                <c:pt idx="7">
                  <c:v>12</c:v>
                </c:pt>
                <c:pt idx="8">
                  <c:v>9</c:v>
                </c:pt>
                <c:pt idx="9">
                  <c:v>8</c:v>
                </c:pt>
                <c:pt idx="10">
                  <c:v>9</c:v>
                </c:pt>
                <c:pt idx="11">
                  <c:v>9</c:v>
                </c:pt>
                <c:pt idx="12">
                  <c:v>5</c:v>
                </c:pt>
                <c:pt idx="13">
                  <c:v>5</c:v>
                </c:pt>
                <c:pt idx="14">
                  <c:v>7</c:v>
                </c:pt>
                <c:pt idx="15">
                  <c:v>12</c:v>
                </c:pt>
                <c:pt idx="16">
                  <c:v>9</c:v>
                </c:pt>
                <c:pt idx="17">
                  <c:v>12</c:v>
                </c:pt>
                <c:pt idx="18">
                  <c:v>11</c:v>
                </c:pt>
                <c:pt idx="19">
                  <c:v>10</c:v>
                </c:pt>
                <c:pt idx="20">
                  <c:v>6</c:v>
                </c:pt>
                <c:pt idx="21">
                  <c:v>6</c:v>
                </c:pt>
                <c:pt idx="22">
                  <c:v>3</c:v>
                </c:pt>
                <c:pt idx="23">
                  <c:v>2</c:v>
                </c:pt>
                <c:pt idx="24">
                  <c:v>1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</c:ser>
        <c:marker val="1"/>
        <c:axId val="85715200"/>
        <c:axId val="85729280"/>
      </c:lineChart>
      <c:catAx>
        <c:axId val="85715200"/>
        <c:scaling>
          <c:orientation val="minMax"/>
        </c:scaling>
        <c:delete val="1"/>
        <c:axPos val="b"/>
        <c:tickLblPos val="none"/>
        <c:crossAx val="85729280"/>
        <c:crosses val="autoZero"/>
        <c:auto val="1"/>
        <c:lblAlgn val="ctr"/>
        <c:lblOffset val="100"/>
      </c:catAx>
      <c:valAx>
        <c:axId val="85729280"/>
        <c:scaling>
          <c:orientation val="minMax"/>
        </c:scaling>
        <c:delete val="1"/>
        <c:axPos val="l"/>
        <c:numFmt formatCode="General" sourceLinked="1"/>
        <c:tickLblPos val="none"/>
        <c:crossAx val="85715200"/>
        <c:crosses val="autoZero"/>
        <c:crossBetween val="between"/>
      </c:valAx>
      <c:spPr>
        <a:noFill/>
        <a:ln w="25400">
          <a:noFill/>
        </a:ln>
      </c:spPr>
    </c:plotArea>
    <c:plotVisOnly val="1"/>
  </c:chart>
  <c:spPr>
    <a:ln>
      <a:noFill/>
    </a:ln>
  </c:spPr>
  <c:printSettings>
    <c:headerFooter/>
    <c:pageMargins b="0.75000000000000322" l="0.70000000000000062" r="0.70000000000000062" t="0.75000000000000322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lineChart>
        <c:grouping val="standard"/>
        <c:ser>
          <c:idx val="0"/>
          <c:order val="0"/>
          <c:marker>
            <c:symbol val="none"/>
          </c:marker>
          <c:val>
            <c:numRef>
              <c:f>Visual!$D$41:$AD$41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1</c:v>
                </c:pt>
                <c:pt idx="12">
                  <c:v>4</c:v>
                </c:pt>
                <c:pt idx="13">
                  <c:v>4</c:v>
                </c:pt>
                <c:pt idx="14">
                  <c:v>4</c:v>
                </c:pt>
                <c:pt idx="15">
                  <c:v>4</c:v>
                </c:pt>
                <c:pt idx="16">
                  <c:v>7</c:v>
                </c:pt>
                <c:pt idx="17">
                  <c:v>7</c:v>
                </c:pt>
                <c:pt idx="18">
                  <c:v>9</c:v>
                </c:pt>
                <c:pt idx="19">
                  <c:v>11</c:v>
                </c:pt>
                <c:pt idx="20">
                  <c:v>16</c:v>
                </c:pt>
                <c:pt idx="21">
                  <c:v>16</c:v>
                </c:pt>
                <c:pt idx="22">
                  <c:v>19</c:v>
                </c:pt>
                <c:pt idx="23">
                  <c:v>20</c:v>
                </c:pt>
                <c:pt idx="24">
                  <c:v>21</c:v>
                </c:pt>
                <c:pt idx="25">
                  <c:v>22</c:v>
                </c:pt>
                <c:pt idx="26">
                  <c:v>22</c:v>
                </c:pt>
              </c:numCache>
            </c:numRef>
          </c:val>
        </c:ser>
        <c:ser>
          <c:idx val="1"/>
          <c:order val="1"/>
          <c:tx>
            <c:v>Actual all</c:v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val>
            <c:numRef>
              <c:f>Visual!$D$43:$AD$43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1</c:v>
                </c:pt>
                <c:pt idx="12">
                  <c:v>4</c:v>
                </c:pt>
                <c:pt idx="13">
                  <c:v>4</c:v>
                </c:pt>
                <c:pt idx="14">
                  <c:v>4</c:v>
                </c:pt>
                <c:pt idx="15">
                  <c:v>4</c:v>
                </c:pt>
                <c:pt idx="16">
                  <c:v>7</c:v>
                </c:pt>
                <c:pt idx="17">
                  <c:v>7</c:v>
                </c:pt>
                <c:pt idx="18">
                  <c:v>9</c:v>
                </c:pt>
                <c:pt idx="19">
                  <c:v>11</c:v>
                </c:pt>
                <c:pt idx="20">
                  <c:v>16</c:v>
                </c:pt>
                <c:pt idx="21">
                  <c:v>16</c:v>
                </c:pt>
                <c:pt idx="22">
                  <c:v>19</c:v>
                </c:pt>
                <c:pt idx="23">
                  <c:v>20</c:v>
                </c:pt>
                <c:pt idx="24">
                  <c:v>21</c:v>
                </c:pt>
                <c:pt idx="25">
                  <c:v>22</c:v>
                </c:pt>
                <c:pt idx="26">
                  <c:v>22</c:v>
                </c:pt>
              </c:numCache>
            </c:numRef>
          </c:val>
        </c:ser>
        <c:marker val="1"/>
        <c:axId val="85749760"/>
        <c:axId val="85751296"/>
      </c:lineChart>
      <c:catAx>
        <c:axId val="85749760"/>
        <c:scaling>
          <c:orientation val="minMax"/>
        </c:scaling>
        <c:delete val="1"/>
        <c:axPos val="b"/>
        <c:tickLblPos val="none"/>
        <c:crossAx val="85751296"/>
        <c:crosses val="autoZero"/>
        <c:auto val="1"/>
        <c:lblAlgn val="ctr"/>
        <c:lblOffset val="100"/>
      </c:catAx>
      <c:valAx>
        <c:axId val="85751296"/>
        <c:scaling>
          <c:orientation val="minMax"/>
        </c:scaling>
        <c:delete val="1"/>
        <c:axPos val="l"/>
        <c:numFmt formatCode="General" sourceLinked="1"/>
        <c:tickLblPos val="none"/>
        <c:crossAx val="85749760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3" l="0.70000000000000062" r="0.70000000000000062" t="0.750000000000003" header="0.30000000000000032" footer="0.30000000000000032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19050</xdr:colOff>
      <xdr:row>78</xdr:row>
      <xdr:rowOff>76200</xdr:rowOff>
    </xdr:from>
    <xdr:to>
      <xdr:col>39</xdr:col>
      <xdr:colOff>133350</xdr:colOff>
      <xdr:row>85</xdr:row>
      <xdr:rowOff>152400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128587</xdr:colOff>
      <xdr:row>82</xdr:row>
      <xdr:rowOff>52386</xdr:rowOff>
    </xdr:from>
    <xdr:to>
      <xdr:col>13</xdr:col>
      <xdr:colOff>214313</xdr:colOff>
      <xdr:row>84</xdr:row>
      <xdr:rowOff>128587</xdr:rowOff>
    </xdr:to>
    <xdr:sp macro="" textlink="">
      <xdr:nvSpPr>
        <xdr:cNvPr id="3" name="TextBox 2"/>
        <xdr:cNvSpPr txBox="1"/>
      </xdr:nvSpPr>
      <xdr:spPr>
        <a:xfrm>
          <a:off x="6819900" y="16018667"/>
          <a:ext cx="1585913" cy="457201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1100"/>
            <a:t>Volume of On-boarding work over time</a:t>
          </a:r>
        </a:p>
      </xdr:txBody>
    </xdr:sp>
    <xdr:clientData/>
  </xdr:twoCellAnchor>
  <xdr:twoCellAnchor>
    <xdr:from>
      <xdr:col>4</xdr:col>
      <xdr:colOff>0</xdr:colOff>
      <xdr:row>90</xdr:row>
      <xdr:rowOff>76200</xdr:rowOff>
    </xdr:from>
    <xdr:to>
      <xdr:col>39</xdr:col>
      <xdr:colOff>171450</xdr:colOff>
      <xdr:row>101</xdr:row>
      <xdr:rowOff>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0.03448</cdr:x>
      <cdr:y>0.08411</cdr:y>
    </cdr:from>
    <cdr:to>
      <cdr:x>0.2306</cdr:x>
      <cdr:y>0.34579</cdr:y>
    </cdr:to>
    <cdr:sp macro="" textlink="">
      <cdr:nvSpPr>
        <cdr:cNvPr id="2" name="TextBox 2"/>
        <cdr:cNvSpPr txBox="1"/>
      </cdr:nvSpPr>
      <cdr:spPr>
        <a:xfrm xmlns:a="http://schemas.openxmlformats.org/drawingml/2006/main">
          <a:off x="304800" y="171450"/>
          <a:ext cx="1733550" cy="533401"/>
        </a:xfrm>
        <a:prstGeom xmlns:a="http://schemas.openxmlformats.org/drawingml/2006/main" prst="rect">
          <a:avLst/>
        </a:prstGeom>
        <a:solidFill xmlns:a="http://schemas.openxmlformats.org/drawingml/2006/main">
          <a:sysClr val="window" lastClr="FFFFFF"/>
        </a:solidFill>
        <a:ln xmlns:a="http://schemas.openxmlformats.org/drawingml/2006/main" w="9525" cmpd="sng">
          <a:noFill/>
        </a:ln>
        <a:effectLst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solidFill>
                <a:sysClr val="windowText" lastClr="000000"/>
              </a:solidFill>
              <a:latin typeface="Calibri"/>
            </a:defRPr>
          </a:lvl1pPr>
          <a:lvl2pPr marL="457200" indent="0">
            <a:defRPr sz="1100">
              <a:solidFill>
                <a:sysClr val="windowText" lastClr="000000"/>
              </a:solidFill>
              <a:latin typeface="Calibri"/>
            </a:defRPr>
          </a:lvl2pPr>
          <a:lvl3pPr marL="914400" indent="0">
            <a:defRPr sz="1100">
              <a:solidFill>
                <a:sysClr val="windowText" lastClr="000000"/>
              </a:solidFill>
              <a:latin typeface="Calibri"/>
            </a:defRPr>
          </a:lvl3pPr>
          <a:lvl4pPr marL="1371600" indent="0">
            <a:defRPr sz="1100">
              <a:solidFill>
                <a:sysClr val="windowText" lastClr="000000"/>
              </a:solidFill>
              <a:latin typeface="Calibri"/>
            </a:defRPr>
          </a:lvl4pPr>
          <a:lvl5pPr marL="1828800" indent="0">
            <a:defRPr sz="1100">
              <a:solidFill>
                <a:sysClr val="windowText" lastClr="000000"/>
              </a:solidFill>
              <a:latin typeface="Calibri"/>
            </a:defRPr>
          </a:lvl5pPr>
          <a:lvl6pPr marL="2286000" indent="0">
            <a:defRPr sz="1100">
              <a:solidFill>
                <a:sysClr val="windowText" lastClr="000000"/>
              </a:solidFill>
              <a:latin typeface="Calibri"/>
            </a:defRPr>
          </a:lvl6pPr>
          <a:lvl7pPr marL="2743200" indent="0">
            <a:defRPr sz="1100">
              <a:solidFill>
                <a:sysClr val="windowText" lastClr="000000"/>
              </a:solidFill>
              <a:latin typeface="Calibri"/>
            </a:defRPr>
          </a:lvl7pPr>
          <a:lvl8pPr marL="3200400" indent="0">
            <a:defRPr sz="1100">
              <a:solidFill>
                <a:sysClr val="windowText" lastClr="000000"/>
              </a:solidFill>
              <a:latin typeface="Calibri"/>
            </a:defRPr>
          </a:lvl8pPr>
          <a:lvl9pPr marL="3657600" indent="0">
            <a:defRPr sz="1100">
              <a:solidFill>
                <a:sysClr val="windowText" lastClr="000000"/>
              </a:solidFill>
              <a:latin typeface="Calibri"/>
            </a:defRPr>
          </a:lvl9pPr>
        </a:lstStyle>
        <a:p xmlns:a="http://schemas.openxmlformats.org/drawingml/2006/main">
          <a:r>
            <a:rPr lang="en-US" sz="1100"/>
            <a:t>Cumulative total of on-boarded applications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19050</xdr:colOff>
      <xdr:row>29</xdr:row>
      <xdr:rowOff>76200</xdr:rowOff>
    </xdr:from>
    <xdr:to>
      <xdr:col>30</xdr:col>
      <xdr:colOff>133350</xdr:colOff>
      <xdr:row>36</xdr:row>
      <xdr:rowOff>152400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107156</xdr:colOff>
      <xdr:row>29</xdr:row>
      <xdr:rowOff>52386</xdr:rowOff>
    </xdr:from>
    <xdr:to>
      <xdr:col>11</xdr:col>
      <xdr:colOff>47625</xdr:colOff>
      <xdr:row>30</xdr:row>
      <xdr:rowOff>107156</xdr:rowOff>
    </xdr:to>
    <xdr:sp macro="" textlink="">
      <xdr:nvSpPr>
        <xdr:cNvPr id="3" name="TextBox 2"/>
        <xdr:cNvSpPr txBox="1"/>
      </xdr:nvSpPr>
      <xdr:spPr>
        <a:xfrm>
          <a:off x="3917156" y="5922167"/>
          <a:ext cx="1940719" cy="24527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1100"/>
            <a:t>Volume of work over time</a:t>
          </a:r>
        </a:p>
      </xdr:txBody>
    </xdr:sp>
    <xdr:clientData/>
  </xdr:twoCellAnchor>
  <xdr:twoCellAnchor>
    <xdr:from>
      <xdr:col>3</xdr:col>
      <xdr:colOff>0</xdr:colOff>
      <xdr:row>43</xdr:row>
      <xdr:rowOff>76200</xdr:rowOff>
    </xdr:from>
    <xdr:to>
      <xdr:col>30</xdr:col>
      <xdr:colOff>171450</xdr:colOff>
      <xdr:row>54</xdr:row>
      <xdr:rowOff>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0.00344</cdr:x>
      <cdr:y>0</cdr:y>
    </cdr:from>
    <cdr:to>
      <cdr:x>0.39044</cdr:x>
      <cdr:y>0.13759</cdr:y>
    </cdr:to>
    <cdr:sp macro="" textlink="">
      <cdr:nvSpPr>
        <cdr:cNvPr id="2" name="TextBox 2"/>
        <cdr:cNvSpPr txBox="1"/>
      </cdr:nvSpPr>
      <cdr:spPr>
        <a:xfrm xmlns:a="http://schemas.openxmlformats.org/drawingml/2006/main">
          <a:off x="23813" y="0"/>
          <a:ext cx="2678906" cy="277837"/>
        </a:xfrm>
        <a:prstGeom xmlns:a="http://schemas.openxmlformats.org/drawingml/2006/main" prst="rect">
          <a:avLst/>
        </a:prstGeom>
        <a:solidFill xmlns:a="http://schemas.openxmlformats.org/drawingml/2006/main">
          <a:sysClr val="window" lastClr="FFFFFF"/>
        </a:solidFill>
        <a:ln xmlns:a="http://schemas.openxmlformats.org/drawingml/2006/main" w="9525" cmpd="sng">
          <a:noFill/>
        </a:ln>
        <a:effectLst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solidFill>
                <a:sysClr val="windowText" lastClr="000000"/>
              </a:solidFill>
              <a:latin typeface="Calibri"/>
            </a:defRPr>
          </a:lvl1pPr>
          <a:lvl2pPr marL="457200" indent="0">
            <a:defRPr sz="1100">
              <a:solidFill>
                <a:sysClr val="windowText" lastClr="000000"/>
              </a:solidFill>
              <a:latin typeface="Calibri"/>
            </a:defRPr>
          </a:lvl2pPr>
          <a:lvl3pPr marL="914400" indent="0">
            <a:defRPr sz="1100">
              <a:solidFill>
                <a:sysClr val="windowText" lastClr="000000"/>
              </a:solidFill>
              <a:latin typeface="Calibri"/>
            </a:defRPr>
          </a:lvl3pPr>
          <a:lvl4pPr marL="1371600" indent="0">
            <a:defRPr sz="1100">
              <a:solidFill>
                <a:sysClr val="windowText" lastClr="000000"/>
              </a:solidFill>
              <a:latin typeface="Calibri"/>
            </a:defRPr>
          </a:lvl4pPr>
          <a:lvl5pPr marL="1828800" indent="0">
            <a:defRPr sz="1100">
              <a:solidFill>
                <a:sysClr val="windowText" lastClr="000000"/>
              </a:solidFill>
              <a:latin typeface="Calibri"/>
            </a:defRPr>
          </a:lvl5pPr>
          <a:lvl6pPr marL="2286000" indent="0">
            <a:defRPr sz="1100">
              <a:solidFill>
                <a:sysClr val="windowText" lastClr="000000"/>
              </a:solidFill>
              <a:latin typeface="Calibri"/>
            </a:defRPr>
          </a:lvl6pPr>
          <a:lvl7pPr marL="2743200" indent="0">
            <a:defRPr sz="1100">
              <a:solidFill>
                <a:sysClr val="windowText" lastClr="000000"/>
              </a:solidFill>
              <a:latin typeface="Calibri"/>
            </a:defRPr>
          </a:lvl7pPr>
          <a:lvl8pPr marL="3200400" indent="0">
            <a:defRPr sz="1100">
              <a:solidFill>
                <a:sysClr val="windowText" lastClr="000000"/>
              </a:solidFill>
              <a:latin typeface="Calibri"/>
            </a:defRPr>
          </a:lvl8pPr>
          <a:lvl9pPr marL="3657600" indent="0">
            <a:defRPr sz="1100">
              <a:solidFill>
                <a:sysClr val="windowText" lastClr="000000"/>
              </a:solidFill>
              <a:latin typeface="Calibri"/>
            </a:defRPr>
          </a:lvl9pPr>
        </a:lstStyle>
        <a:p xmlns:a="http://schemas.openxmlformats.org/drawingml/2006/main">
          <a:r>
            <a:rPr lang="en-US" sz="1100"/>
            <a:t>Cumulative total of deployed applications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N102"/>
  <sheetViews>
    <sheetView showGridLines="0" zoomScale="80" zoomScaleNormal="80" workbookViewId="0">
      <pane xSplit="4" ySplit="2" topLeftCell="E20" activePane="bottomRight" state="frozen"/>
      <selection pane="topRight" activeCell="D1" sqref="D1"/>
      <selection pane="bottomLeft" activeCell="A3" sqref="A3"/>
      <selection pane="bottomRight" activeCell="R44" sqref="R43:R44"/>
    </sheetView>
  </sheetViews>
  <sheetFormatPr defaultRowHeight="15"/>
  <cols>
    <col min="1" max="1" width="5.7109375" customWidth="1"/>
    <col min="2" max="2" width="72.85546875" customWidth="1"/>
    <col min="3" max="3" width="2.85546875" style="34" customWidth="1"/>
    <col min="4" max="4" width="7.7109375" customWidth="1"/>
    <col min="5" max="39" width="3.7109375" customWidth="1"/>
    <col min="40" max="40" width="30.140625" customWidth="1"/>
  </cols>
  <sheetData>
    <row r="1" spans="1:40" ht="31.5">
      <c r="A1" s="105" t="s">
        <v>0</v>
      </c>
      <c r="B1" s="105"/>
      <c r="C1" s="1"/>
      <c r="D1" s="2"/>
      <c r="E1" s="104" t="s">
        <v>1</v>
      </c>
      <c r="F1" s="104"/>
      <c r="G1" s="104"/>
      <c r="H1" s="104"/>
      <c r="I1" s="104"/>
      <c r="J1" s="104" t="s">
        <v>2</v>
      </c>
      <c r="K1" s="104"/>
      <c r="L1" s="104"/>
      <c r="M1" s="104"/>
      <c r="N1" s="104" t="s">
        <v>3</v>
      </c>
      <c r="O1" s="104"/>
      <c r="P1" s="104"/>
      <c r="Q1" s="104"/>
      <c r="R1" s="104"/>
      <c r="S1" s="104" t="s">
        <v>4</v>
      </c>
      <c r="T1" s="104"/>
      <c r="U1" s="104"/>
      <c r="V1" s="104"/>
      <c r="W1" s="104" t="s">
        <v>5</v>
      </c>
      <c r="X1" s="104"/>
      <c r="Y1" s="104"/>
      <c r="Z1" s="104"/>
      <c r="AA1" s="104" t="s">
        <v>6</v>
      </c>
      <c r="AB1" s="104"/>
      <c r="AC1" s="104"/>
      <c r="AD1" s="104"/>
      <c r="AE1" s="104"/>
      <c r="AF1" s="104" t="s">
        <v>7</v>
      </c>
      <c r="AG1" s="104"/>
      <c r="AH1" s="104"/>
      <c r="AI1" s="104"/>
      <c r="AJ1" s="104" t="s">
        <v>8</v>
      </c>
      <c r="AK1" s="104"/>
      <c r="AL1" s="104"/>
      <c r="AM1" s="104"/>
    </row>
    <row r="2" spans="1:40" ht="25.5" customHeight="1">
      <c r="A2" s="105"/>
      <c r="B2" s="105"/>
      <c r="C2" s="1"/>
      <c r="D2" s="2"/>
      <c r="E2" s="3">
        <v>18</v>
      </c>
      <c r="F2" s="3">
        <v>19</v>
      </c>
      <c r="G2" s="3">
        <v>20</v>
      </c>
      <c r="H2" s="3">
        <v>21</v>
      </c>
      <c r="I2" s="3">
        <v>22</v>
      </c>
      <c r="J2" s="3">
        <v>23</v>
      </c>
      <c r="K2" s="3">
        <v>24</v>
      </c>
      <c r="L2" s="3">
        <v>25</v>
      </c>
      <c r="M2" s="3">
        <v>26</v>
      </c>
      <c r="N2" s="3">
        <v>27</v>
      </c>
      <c r="O2" s="3">
        <v>28</v>
      </c>
      <c r="P2" s="3">
        <v>29</v>
      </c>
      <c r="Q2" s="3">
        <v>30</v>
      </c>
      <c r="R2" s="3">
        <v>31</v>
      </c>
      <c r="S2" s="3">
        <v>32</v>
      </c>
      <c r="T2" s="3">
        <v>33</v>
      </c>
      <c r="U2" s="3">
        <v>34</v>
      </c>
      <c r="V2" s="3">
        <v>35</v>
      </c>
      <c r="W2" s="3">
        <v>36</v>
      </c>
      <c r="X2" s="3">
        <v>37</v>
      </c>
      <c r="Y2" s="3">
        <v>38</v>
      </c>
      <c r="Z2" s="3">
        <v>39</v>
      </c>
      <c r="AA2" s="3">
        <v>40</v>
      </c>
      <c r="AB2" s="3">
        <v>41</v>
      </c>
      <c r="AC2" s="3">
        <v>42</v>
      </c>
      <c r="AD2" s="3">
        <v>43</v>
      </c>
      <c r="AE2" s="3">
        <v>44</v>
      </c>
      <c r="AF2" s="3">
        <v>45</v>
      </c>
      <c r="AG2" s="3">
        <v>46</v>
      </c>
      <c r="AH2" s="3">
        <v>47</v>
      </c>
      <c r="AI2" s="3">
        <v>48</v>
      </c>
      <c r="AJ2" s="3">
        <v>49</v>
      </c>
      <c r="AK2" s="3">
        <v>50</v>
      </c>
      <c r="AL2" s="3">
        <v>51</v>
      </c>
      <c r="AM2" s="3">
        <v>52</v>
      </c>
      <c r="AN2" t="s">
        <v>9</v>
      </c>
    </row>
    <row r="3" spans="1:40">
      <c r="A3" s="4"/>
      <c r="B3" s="5" t="s">
        <v>10</v>
      </c>
      <c r="C3" s="6"/>
      <c r="D3" t="s">
        <v>11</v>
      </c>
      <c r="E3" s="7">
        <v>1</v>
      </c>
      <c r="F3" s="7">
        <v>1</v>
      </c>
      <c r="G3" s="7" t="s">
        <v>12</v>
      </c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8" t="s">
        <v>13</v>
      </c>
    </row>
    <row r="4" spans="1:40">
      <c r="A4" s="4"/>
      <c r="B4" s="5" t="s">
        <v>14</v>
      </c>
      <c r="C4" s="6"/>
      <c r="D4" t="s">
        <v>15</v>
      </c>
      <c r="E4" s="7">
        <v>1</v>
      </c>
      <c r="F4" s="7">
        <v>1</v>
      </c>
      <c r="G4" s="7">
        <v>1</v>
      </c>
      <c r="H4" s="7">
        <v>1</v>
      </c>
      <c r="I4" s="7">
        <v>1</v>
      </c>
      <c r="J4" s="7">
        <v>1</v>
      </c>
      <c r="K4" s="7" t="s">
        <v>12</v>
      </c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8" t="s">
        <v>13</v>
      </c>
    </row>
    <row r="5" spans="1:40">
      <c r="A5" s="4"/>
      <c r="B5" s="5" t="s">
        <v>16</v>
      </c>
      <c r="C5" s="6"/>
      <c r="D5" t="s">
        <v>17</v>
      </c>
      <c r="E5" s="7">
        <v>1</v>
      </c>
      <c r="F5" s="7">
        <v>1</v>
      </c>
      <c r="G5" s="7">
        <v>1</v>
      </c>
      <c r="H5" s="7">
        <v>1</v>
      </c>
      <c r="I5" s="7">
        <v>1</v>
      </c>
      <c r="J5" s="7">
        <v>1</v>
      </c>
      <c r="K5" s="7" t="s">
        <v>12</v>
      </c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8" t="s">
        <v>13</v>
      </c>
    </row>
    <row r="6" spans="1:40">
      <c r="A6" s="4"/>
      <c r="B6" s="10" t="s">
        <v>108</v>
      </c>
      <c r="C6" s="6"/>
      <c r="D6" t="s">
        <v>17</v>
      </c>
      <c r="E6" s="7">
        <v>1</v>
      </c>
      <c r="F6" s="7">
        <v>1</v>
      </c>
      <c r="G6" s="7">
        <v>1</v>
      </c>
      <c r="H6" s="7">
        <v>1</v>
      </c>
      <c r="I6" s="7">
        <v>1</v>
      </c>
      <c r="J6" s="7">
        <v>1</v>
      </c>
      <c r="K6" s="7" t="s">
        <v>12</v>
      </c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8" t="s">
        <v>13</v>
      </c>
    </row>
    <row r="7" spans="1:40">
      <c r="A7" s="4"/>
      <c r="B7" s="10" t="s">
        <v>107</v>
      </c>
      <c r="C7" s="6"/>
      <c r="D7" t="s">
        <v>17</v>
      </c>
      <c r="E7" s="7">
        <v>1</v>
      </c>
      <c r="F7" s="7">
        <v>1</v>
      </c>
      <c r="G7" s="7">
        <v>1</v>
      </c>
      <c r="H7" s="7">
        <v>1</v>
      </c>
      <c r="I7" s="7">
        <v>1</v>
      </c>
      <c r="J7" s="7">
        <v>1</v>
      </c>
      <c r="K7" s="7" t="s">
        <v>12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8" t="s">
        <v>13</v>
      </c>
    </row>
    <row r="8" spans="1:40">
      <c r="A8" s="4"/>
      <c r="B8" s="11" t="s">
        <v>20</v>
      </c>
      <c r="C8" s="6"/>
      <c r="D8" t="s">
        <v>21</v>
      </c>
      <c r="E8" s="7">
        <v>1</v>
      </c>
      <c r="F8" s="7">
        <v>1</v>
      </c>
      <c r="G8" s="7">
        <v>1</v>
      </c>
      <c r="H8" s="7">
        <v>1</v>
      </c>
      <c r="I8" s="7">
        <v>1</v>
      </c>
      <c r="J8" s="7">
        <v>1</v>
      </c>
      <c r="K8" s="7" t="s">
        <v>12</v>
      </c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8" t="s">
        <v>13</v>
      </c>
    </row>
    <row r="9" spans="1:40">
      <c r="A9" s="4"/>
      <c r="B9" s="13" t="s">
        <v>23</v>
      </c>
      <c r="C9" s="6"/>
      <c r="D9" t="s">
        <v>11</v>
      </c>
      <c r="E9" s="7">
        <v>1</v>
      </c>
      <c r="F9" s="7">
        <v>1</v>
      </c>
      <c r="G9" s="7">
        <v>1</v>
      </c>
      <c r="H9" s="7">
        <v>1</v>
      </c>
      <c r="I9" s="7" t="s">
        <v>12</v>
      </c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8" t="s">
        <v>13</v>
      </c>
    </row>
    <row r="10" spans="1:40">
      <c r="A10" s="4"/>
      <c r="B10" s="15" t="s">
        <v>25</v>
      </c>
      <c r="C10" s="16"/>
      <c r="D10" t="s">
        <v>26</v>
      </c>
      <c r="E10" s="7">
        <v>1</v>
      </c>
      <c r="F10" s="7">
        <v>1</v>
      </c>
      <c r="G10" s="7" t="s">
        <v>12</v>
      </c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8" t="s">
        <v>13</v>
      </c>
    </row>
    <row r="11" spans="1:40">
      <c r="A11" s="4"/>
      <c r="B11" s="16" t="s">
        <v>28</v>
      </c>
      <c r="C11" s="16"/>
      <c r="D11" t="s">
        <v>26</v>
      </c>
      <c r="E11" s="7">
        <v>1</v>
      </c>
      <c r="F11" s="7">
        <v>1</v>
      </c>
      <c r="G11" s="7">
        <v>1</v>
      </c>
      <c r="H11" s="7">
        <v>1</v>
      </c>
      <c r="I11" s="7">
        <v>1</v>
      </c>
      <c r="J11" s="7">
        <v>1</v>
      </c>
      <c r="K11" s="7" t="s">
        <v>12</v>
      </c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8" t="s">
        <v>13</v>
      </c>
    </row>
    <row r="12" spans="1:40">
      <c r="A12" s="4"/>
      <c r="B12" s="13" t="s">
        <v>30</v>
      </c>
      <c r="C12" s="6"/>
      <c r="D12" t="s">
        <v>26</v>
      </c>
      <c r="E12" s="7"/>
      <c r="F12" s="7">
        <v>1</v>
      </c>
      <c r="G12" s="7">
        <v>1</v>
      </c>
      <c r="H12" s="7">
        <v>1</v>
      </c>
      <c r="I12" s="7">
        <v>1</v>
      </c>
      <c r="J12" s="7">
        <v>1</v>
      </c>
      <c r="K12" s="7">
        <v>1</v>
      </c>
      <c r="L12" s="7">
        <v>1</v>
      </c>
      <c r="M12" s="7" t="s">
        <v>12</v>
      </c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8" t="s">
        <v>13</v>
      </c>
    </row>
    <row r="13" spans="1:40">
      <c r="A13" s="4"/>
      <c r="B13" s="5" t="s">
        <v>32</v>
      </c>
      <c r="C13" s="6"/>
      <c r="D13" t="s">
        <v>11</v>
      </c>
      <c r="E13" s="7"/>
      <c r="F13" s="7">
        <v>1</v>
      </c>
      <c r="G13" s="7">
        <v>1</v>
      </c>
      <c r="H13" s="7">
        <v>1</v>
      </c>
      <c r="I13" s="7">
        <v>1</v>
      </c>
      <c r="J13" s="7">
        <v>1</v>
      </c>
      <c r="K13" s="7">
        <v>1</v>
      </c>
      <c r="L13" s="7">
        <v>1</v>
      </c>
      <c r="M13" s="7" t="s">
        <v>12</v>
      </c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8" t="s">
        <v>13</v>
      </c>
    </row>
    <row r="14" spans="1:40">
      <c r="A14" s="4"/>
      <c r="B14" s="21" t="s">
        <v>34</v>
      </c>
      <c r="C14" s="6"/>
      <c r="D14" t="s">
        <v>17</v>
      </c>
      <c r="E14" s="7"/>
      <c r="F14" s="7"/>
      <c r="G14" s="7">
        <v>1</v>
      </c>
      <c r="H14" s="7">
        <v>1</v>
      </c>
      <c r="I14" s="7">
        <v>1</v>
      </c>
      <c r="J14" s="7">
        <v>1</v>
      </c>
      <c r="K14" s="7">
        <v>1</v>
      </c>
      <c r="L14" s="7">
        <v>1</v>
      </c>
      <c r="M14" s="7">
        <v>1</v>
      </c>
      <c r="N14" s="7" t="s">
        <v>12</v>
      </c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8" t="s">
        <v>13</v>
      </c>
    </row>
    <row r="15" spans="1:40">
      <c r="A15" s="4"/>
      <c r="B15" s="21" t="s">
        <v>35</v>
      </c>
      <c r="C15" s="6"/>
      <c r="D15" t="s">
        <v>17</v>
      </c>
      <c r="E15" s="7"/>
      <c r="F15" s="7"/>
      <c r="G15" s="7">
        <v>1</v>
      </c>
      <c r="H15" s="7">
        <v>1</v>
      </c>
      <c r="I15" s="7">
        <v>1</v>
      </c>
      <c r="J15" s="7">
        <v>1</v>
      </c>
      <c r="K15" s="7">
        <v>1</v>
      </c>
      <c r="L15" s="7">
        <v>1</v>
      </c>
      <c r="M15" s="7">
        <v>1</v>
      </c>
      <c r="N15" s="7" t="s">
        <v>12</v>
      </c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8" t="s">
        <v>13</v>
      </c>
    </row>
    <row r="16" spans="1:40">
      <c r="A16" s="4"/>
      <c r="B16" s="11" t="s">
        <v>36</v>
      </c>
      <c r="C16" s="6"/>
      <c r="D16" t="s">
        <v>17</v>
      </c>
      <c r="E16" s="7"/>
      <c r="F16" s="7"/>
      <c r="G16" s="7">
        <v>1</v>
      </c>
      <c r="H16" s="7">
        <v>1</v>
      </c>
      <c r="I16" s="7">
        <v>1</v>
      </c>
      <c r="J16" s="7">
        <v>1</v>
      </c>
      <c r="K16" s="7">
        <v>1</v>
      </c>
      <c r="L16" s="7">
        <v>1</v>
      </c>
      <c r="M16" s="7">
        <v>1</v>
      </c>
      <c r="N16" s="7" t="s">
        <v>12</v>
      </c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8" t="s">
        <v>13</v>
      </c>
    </row>
    <row r="17" spans="1:40">
      <c r="A17" s="4"/>
      <c r="B17" s="11" t="s">
        <v>37</v>
      </c>
      <c r="C17" s="6"/>
      <c r="D17" t="s">
        <v>17</v>
      </c>
      <c r="E17" s="7"/>
      <c r="F17" s="7"/>
      <c r="G17" s="7">
        <v>1</v>
      </c>
      <c r="H17" s="7">
        <v>1</v>
      </c>
      <c r="I17" s="7">
        <v>1</v>
      </c>
      <c r="J17" s="7">
        <v>1</v>
      </c>
      <c r="K17" s="7">
        <v>1</v>
      </c>
      <c r="L17" s="7">
        <v>1</v>
      </c>
      <c r="M17" s="7">
        <v>1</v>
      </c>
      <c r="N17" s="7" t="s">
        <v>12</v>
      </c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8" t="s">
        <v>13</v>
      </c>
    </row>
    <row r="18" spans="1:40">
      <c r="A18" s="4"/>
      <c r="B18" s="11" t="s">
        <v>38</v>
      </c>
      <c r="C18" s="6"/>
      <c r="D18" t="s">
        <v>39</v>
      </c>
      <c r="E18" s="7"/>
      <c r="F18" s="7"/>
      <c r="G18" s="7">
        <v>1</v>
      </c>
      <c r="H18" s="7">
        <v>1</v>
      </c>
      <c r="I18" s="7">
        <v>1</v>
      </c>
      <c r="J18" s="7">
        <v>1</v>
      </c>
      <c r="K18" s="7">
        <v>1</v>
      </c>
      <c r="L18" s="7">
        <v>1</v>
      </c>
      <c r="M18" s="7">
        <v>1</v>
      </c>
      <c r="N18" s="7" t="s">
        <v>12</v>
      </c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8" t="s">
        <v>13</v>
      </c>
    </row>
    <row r="19" spans="1:40">
      <c r="A19" s="4"/>
      <c r="B19" s="11" t="s">
        <v>40</v>
      </c>
      <c r="C19" s="6"/>
      <c r="D19" t="s">
        <v>39</v>
      </c>
      <c r="E19" s="7"/>
      <c r="F19" s="7"/>
      <c r="G19" s="7">
        <v>1</v>
      </c>
      <c r="H19" s="7">
        <v>1</v>
      </c>
      <c r="I19" s="7">
        <v>1</v>
      </c>
      <c r="J19" s="7">
        <v>1</v>
      </c>
      <c r="K19" s="7">
        <v>1</v>
      </c>
      <c r="L19" s="7">
        <v>1</v>
      </c>
      <c r="M19" s="7">
        <v>1</v>
      </c>
      <c r="N19" s="7" t="s">
        <v>12</v>
      </c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8" t="s">
        <v>13</v>
      </c>
    </row>
    <row r="20" spans="1:40">
      <c r="A20" s="4"/>
      <c r="B20" s="22" t="s">
        <v>41</v>
      </c>
      <c r="C20" s="6"/>
      <c r="D20" t="s">
        <v>17</v>
      </c>
      <c r="E20" s="7"/>
      <c r="F20" s="7"/>
      <c r="G20" s="7"/>
      <c r="H20" s="7"/>
      <c r="I20" s="7" t="s">
        <v>12</v>
      </c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8" t="s">
        <v>13</v>
      </c>
    </row>
    <row r="21" spans="1:40">
      <c r="A21" s="4"/>
      <c r="B21" s="11" t="s">
        <v>42</v>
      </c>
      <c r="C21" s="6"/>
      <c r="D21" t="s">
        <v>17</v>
      </c>
      <c r="E21" s="7"/>
      <c r="F21" s="7"/>
      <c r="G21" s="7"/>
      <c r="H21" s="7"/>
      <c r="I21" s="7"/>
      <c r="J21" s="7">
        <v>1</v>
      </c>
      <c r="K21" s="7">
        <v>1</v>
      </c>
      <c r="L21" s="7">
        <v>1</v>
      </c>
      <c r="M21" s="7">
        <v>1</v>
      </c>
      <c r="N21" s="7">
        <v>1</v>
      </c>
      <c r="O21" s="7">
        <v>1</v>
      </c>
      <c r="P21" s="7">
        <v>1</v>
      </c>
      <c r="Q21" s="7" t="s">
        <v>12</v>
      </c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8" t="s">
        <v>13</v>
      </c>
    </row>
    <row r="22" spans="1:40">
      <c r="A22" s="4"/>
      <c r="B22" s="23" t="s">
        <v>43</v>
      </c>
      <c r="C22" s="24"/>
      <c r="D22" t="s">
        <v>39</v>
      </c>
      <c r="E22" s="7"/>
      <c r="F22" s="7"/>
      <c r="G22" s="7"/>
      <c r="H22" s="7"/>
      <c r="I22" s="7"/>
      <c r="J22" s="7" t="s">
        <v>12</v>
      </c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8" t="s">
        <v>13</v>
      </c>
    </row>
    <row r="23" spans="1:40">
      <c r="A23" s="4"/>
      <c r="B23" s="11" t="s">
        <v>44</v>
      </c>
      <c r="C23" s="6"/>
      <c r="D23" t="s">
        <v>15</v>
      </c>
      <c r="E23" s="7"/>
      <c r="F23" s="7"/>
      <c r="G23" s="7"/>
      <c r="H23" s="7"/>
      <c r="I23" s="7"/>
      <c r="J23" s="7"/>
      <c r="K23" s="7">
        <v>1</v>
      </c>
      <c r="L23" s="7">
        <v>1</v>
      </c>
      <c r="M23" s="7" t="s">
        <v>12</v>
      </c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8" t="s">
        <v>13</v>
      </c>
    </row>
    <row r="24" spans="1:40">
      <c r="A24" s="4"/>
      <c r="B24" s="21" t="s">
        <v>45</v>
      </c>
      <c r="C24" s="6"/>
      <c r="D24" t="s">
        <v>17</v>
      </c>
      <c r="E24" s="7"/>
      <c r="F24" s="7"/>
      <c r="G24" s="7"/>
      <c r="H24" s="7"/>
      <c r="I24" s="7"/>
      <c r="J24" s="7"/>
      <c r="K24" s="7">
        <v>1</v>
      </c>
      <c r="L24" s="7">
        <v>1</v>
      </c>
      <c r="M24" s="7">
        <v>1</v>
      </c>
      <c r="N24" s="7">
        <v>1</v>
      </c>
      <c r="O24" s="7">
        <v>1</v>
      </c>
      <c r="P24" s="7">
        <v>1</v>
      </c>
      <c r="Q24" s="7">
        <v>1</v>
      </c>
      <c r="R24" s="7" t="s">
        <v>12</v>
      </c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8" t="s">
        <v>13</v>
      </c>
    </row>
    <row r="25" spans="1:40">
      <c r="A25" s="4"/>
      <c r="B25" s="5" t="s">
        <v>46</v>
      </c>
      <c r="C25" s="6"/>
      <c r="D25" t="s">
        <v>21</v>
      </c>
      <c r="E25" s="7"/>
      <c r="F25" s="7"/>
      <c r="G25" s="7"/>
      <c r="H25" s="7"/>
      <c r="I25" s="7"/>
      <c r="J25" s="7"/>
      <c r="K25" s="7"/>
      <c r="L25" s="7">
        <v>1</v>
      </c>
      <c r="M25" s="7">
        <v>1</v>
      </c>
      <c r="N25" s="7">
        <v>1</v>
      </c>
      <c r="O25" s="7">
        <v>1</v>
      </c>
      <c r="P25" s="7">
        <v>1</v>
      </c>
      <c r="Q25" s="7">
        <v>1</v>
      </c>
      <c r="R25" s="7">
        <v>1</v>
      </c>
      <c r="S25" s="7" t="s">
        <v>12</v>
      </c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8" t="s">
        <v>13</v>
      </c>
    </row>
    <row r="26" spans="1:40">
      <c r="A26" s="4"/>
      <c r="B26" s="21" t="s">
        <v>47</v>
      </c>
      <c r="C26" s="6"/>
      <c r="D26" t="s">
        <v>26</v>
      </c>
      <c r="E26" s="7"/>
      <c r="F26" s="7"/>
      <c r="G26" s="7"/>
      <c r="H26" s="7"/>
      <c r="I26" s="7"/>
      <c r="J26" s="7"/>
      <c r="K26" s="7"/>
      <c r="L26" s="7">
        <v>1</v>
      </c>
      <c r="M26" s="7">
        <v>1</v>
      </c>
      <c r="N26" s="7">
        <v>1</v>
      </c>
      <c r="O26" s="7">
        <v>1</v>
      </c>
      <c r="P26" s="7">
        <v>1</v>
      </c>
      <c r="Q26" s="7">
        <v>1</v>
      </c>
      <c r="R26" s="7">
        <v>1</v>
      </c>
      <c r="S26" s="7">
        <v>1</v>
      </c>
      <c r="T26" s="7">
        <v>1</v>
      </c>
      <c r="U26" s="7">
        <v>1</v>
      </c>
      <c r="V26" s="7">
        <v>1</v>
      </c>
      <c r="W26" s="7">
        <v>1</v>
      </c>
      <c r="X26" s="7">
        <v>1</v>
      </c>
      <c r="Y26" s="7">
        <v>1</v>
      </c>
      <c r="Z26" s="7">
        <v>1</v>
      </c>
      <c r="AA26" s="7" t="s">
        <v>12</v>
      </c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8" t="s">
        <v>13</v>
      </c>
    </row>
    <row r="27" spans="1:40">
      <c r="A27" s="4"/>
      <c r="B27" s="21" t="s">
        <v>48</v>
      </c>
      <c r="C27" s="6"/>
      <c r="D27" t="s">
        <v>26</v>
      </c>
      <c r="E27" s="7"/>
      <c r="F27" s="7"/>
      <c r="G27" s="7"/>
      <c r="H27" s="7"/>
      <c r="I27" s="7"/>
      <c r="J27" s="7"/>
      <c r="K27" s="7"/>
      <c r="L27" s="7">
        <v>1</v>
      </c>
      <c r="M27" s="7">
        <v>1</v>
      </c>
      <c r="N27" s="7">
        <v>1</v>
      </c>
      <c r="O27" s="7">
        <v>1</v>
      </c>
      <c r="P27" s="7">
        <v>1</v>
      </c>
      <c r="Q27" s="7">
        <v>1</v>
      </c>
      <c r="R27" s="7">
        <v>1</v>
      </c>
      <c r="S27" s="7">
        <v>1</v>
      </c>
      <c r="T27" s="7">
        <v>1</v>
      </c>
      <c r="U27" s="7">
        <v>1</v>
      </c>
      <c r="V27" s="7">
        <v>1</v>
      </c>
      <c r="W27" s="7">
        <v>1</v>
      </c>
      <c r="X27" s="7">
        <v>1</v>
      </c>
      <c r="Y27" s="7">
        <v>1</v>
      </c>
      <c r="Z27" s="7">
        <v>1</v>
      </c>
      <c r="AA27" s="7" t="s">
        <v>12</v>
      </c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8" t="s">
        <v>13</v>
      </c>
    </row>
    <row r="28" spans="1:40">
      <c r="A28" s="4"/>
      <c r="B28" s="21" t="s">
        <v>49</v>
      </c>
      <c r="C28" s="6"/>
      <c r="D28" t="s">
        <v>26</v>
      </c>
      <c r="E28" s="7"/>
      <c r="F28" s="7"/>
      <c r="G28" s="7"/>
      <c r="H28" s="7"/>
      <c r="I28" s="7"/>
      <c r="J28" s="7"/>
      <c r="K28" s="7"/>
      <c r="L28" s="7">
        <v>1</v>
      </c>
      <c r="M28" s="7">
        <v>1</v>
      </c>
      <c r="N28" s="7">
        <v>1</v>
      </c>
      <c r="O28" s="7">
        <v>1</v>
      </c>
      <c r="P28" s="7">
        <v>1</v>
      </c>
      <c r="Q28" s="7">
        <v>1</v>
      </c>
      <c r="R28" s="7">
        <v>1</v>
      </c>
      <c r="S28" s="7">
        <v>1</v>
      </c>
      <c r="T28" s="7">
        <v>1</v>
      </c>
      <c r="U28" s="7">
        <v>1</v>
      </c>
      <c r="V28" s="7">
        <v>1</v>
      </c>
      <c r="W28" s="7">
        <v>1</v>
      </c>
      <c r="X28" s="7">
        <v>1</v>
      </c>
      <c r="Y28" s="7">
        <v>1</v>
      </c>
      <c r="Z28" s="7">
        <v>1</v>
      </c>
      <c r="AA28" s="7" t="s">
        <v>12</v>
      </c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8" t="s">
        <v>13</v>
      </c>
    </row>
    <row r="29" spans="1:40">
      <c r="A29" s="4"/>
      <c r="B29" s="21" t="s">
        <v>50</v>
      </c>
      <c r="C29" s="6"/>
      <c r="D29" t="s">
        <v>26</v>
      </c>
      <c r="E29" s="7"/>
      <c r="F29" s="7"/>
      <c r="G29" s="7"/>
      <c r="H29" s="7"/>
      <c r="I29" s="7"/>
      <c r="J29" s="7"/>
      <c r="K29" s="7"/>
      <c r="L29" s="7">
        <v>1</v>
      </c>
      <c r="M29" s="7">
        <v>1</v>
      </c>
      <c r="N29" s="7">
        <v>1</v>
      </c>
      <c r="O29" s="7">
        <v>1</v>
      </c>
      <c r="P29" s="7">
        <v>1</v>
      </c>
      <c r="Q29" s="7">
        <v>1</v>
      </c>
      <c r="R29" s="7">
        <v>1</v>
      </c>
      <c r="S29" s="7">
        <v>1</v>
      </c>
      <c r="T29" s="7">
        <v>1</v>
      </c>
      <c r="U29" s="7">
        <v>1</v>
      </c>
      <c r="V29" s="7">
        <v>1</v>
      </c>
      <c r="W29" s="7">
        <v>1</v>
      </c>
      <c r="X29" s="7">
        <v>1</v>
      </c>
      <c r="Y29" s="7">
        <v>1</v>
      </c>
      <c r="Z29" s="7">
        <v>1</v>
      </c>
      <c r="AA29" s="7" t="s">
        <v>12</v>
      </c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8" t="s">
        <v>13</v>
      </c>
    </row>
    <row r="30" spans="1:40">
      <c r="A30" s="4"/>
      <c r="B30" s="16" t="s">
        <v>51</v>
      </c>
      <c r="C30" s="16"/>
      <c r="D30" t="s">
        <v>17</v>
      </c>
      <c r="E30" s="7"/>
      <c r="F30" s="7"/>
      <c r="G30" s="7"/>
      <c r="H30" s="7"/>
      <c r="I30" s="7"/>
      <c r="J30" s="7"/>
      <c r="K30" s="7"/>
      <c r="L30" s="7">
        <v>1</v>
      </c>
      <c r="M30" s="7">
        <v>1</v>
      </c>
      <c r="N30" s="7">
        <v>1</v>
      </c>
      <c r="O30" s="7">
        <v>1</v>
      </c>
      <c r="P30" s="7">
        <v>1</v>
      </c>
      <c r="Q30" s="7">
        <v>1</v>
      </c>
      <c r="R30" s="7">
        <v>1</v>
      </c>
      <c r="S30" s="7" t="s">
        <v>12</v>
      </c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8" t="s">
        <v>13</v>
      </c>
    </row>
    <row r="31" spans="1:40">
      <c r="A31" s="4"/>
      <c r="B31" s="25" t="s">
        <v>52</v>
      </c>
      <c r="C31" s="6"/>
      <c r="D31" t="s">
        <v>21</v>
      </c>
      <c r="E31" s="7"/>
      <c r="F31" s="7"/>
      <c r="G31" s="7"/>
      <c r="H31" s="7"/>
      <c r="I31" s="7"/>
      <c r="J31" s="7"/>
      <c r="K31" s="7"/>
      <c r="L31" s="7">
        <v>1</v>
      </c>
      <c r="M31" s="7">
        <v>1</v>
      </c>
      <c r="N31" s="7">
        <v>1</v>
      </c>
      <c r="O31" s="7">
        <v>1</v>
      </c>
      <c r="P31" s="7">
        <v>1</v>
      </c>
      <c r="Q31" s="7">
        <v>1</v>
      </c>
      <c r="R31" s="7">
        <v>1</v>
      </c>
      <c r="S31" s="7" t="s">
        <v>12</v>
      </c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8" t="s">
        <v>13</v>
      </c>
    </row>
    <row r="32" spans="1:40">
      <c r="A32" s="4"/>
      <c r="B32" s="11" t="s">
        <v>53</v>
      </c>
      <c r="C32" s="6"/>
      <c r="D32" t="s">
        <v>39</v>
      </c>
      <c r="E32" s="7"/>
      <c r="F32" s="7"/>
      <c r="G32" s="7"/>
      <c r="H32" s="7"/>
      <c r="I32" s="7"/>
      <c r="J32" s="7"/>
      <c r="K32" s="7"/>
      <c r="L32" s="7"/>
      <c r="M32" s="7" t="s">
        <v>12</v>
      </c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8" t="s">
        <v>13</v>
      </c>
    </row>
    <row r="33" spans="1:40">
      <c r="A33" s="4"/>
      <c r="B33" s="26" t="s">
        <v>54</v>
      </c>
      <c r="C33" s="6"/>
      <c r="D33" t="s">
        <v>26</v>
      </c>
      <c r="E33" s="7"/>
      <c r="F33" s="7"/>
      <c r="G33" s="7"/>
      <c r="H33" s="7"/>
      <c r="I33" s="7"/>
      <c r="J33" s="7"/>
      <c r="K33" s="7"/>
      <c r="L33" s="7"/>
      <c r="M33" s="7"/>
      <c r="N33" s="7">
        <v>1</v>
      </c>
      <c r="O33" s="7">
        <v>1</v>
      </c>
      <c r="P33" s="7">
        <v>1</v>
      </c>
      <c r="Q33" s="7">
        <v>1</v>
      </c>
      <c r="R33" s="7">
        <v>1</v>
      </c>
      <c r="S33" s="7">
        <v>1</v>
      </c>
      <c r="T33" s="7">
        <v>1</v>
      </c>
      <c r="U33" s="7" t="s">
        <v>12</v>
      </c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8" t="s">
        <v>13</v>
      </c>
    </row>
    <row r="34" spans="1:40">
      <c r="A34" s="4"/>
      <c r="B34" s="25" t="s">
        <v>55</v>
      </c>
      <c r="C34" s="6"/>
      <c r="D34" t="s">
        <v>39</v>
      </c>
      <c r="E34" s="7"/>
      <c r="F34" s="7"/>
      <c r="G34" s="7"/>
      <c r="H34" s="7"/>
      <c r="I34" s="7"/>
      <c r="J34" s="7"/>
      <c r="K34" s="7"/>
      <c r="L34" s="7"/>
      <c r="M34" s="7"/>
      <c r="N34" s="7">
        <v>1</v>
      </c>
      <c r="O34" s="7">
        <v>1</v>
      </c>
      <c r="P34" s="7">
        <v>1</v>
      </c>
      <c r="Q34" s="7">
        <v>1</v>
      </c>
      <c r="R34" s="7">
        <v>1</v>
      </c>
      <c r="S34" s="7">
        <v>1</v>
      </c>
      <c r="T34" s="7">
        <v>1</v>
      </c>
      <c r="U34" s="7" t="s">
        <v>12</v>
      </c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8" t="s">
        <v>13</v>
      </c>
    </row>
    <row r="35" spans="1:40">
      <c r="A35" s="4"/>
      <c r="B35" s="25" t="s">
        <v>56</v>
      </c>
      <c r="C35" s="6"/>
      <c r="D35" t="s">
        <v>17</v>
      </c>
      <c r="E35" s="7"/>
      <c r="F35" s="7"/>
      <c r="G35" s="7"/>
      <c r="H35" s="7"/>
      <c r="I35" s="7"/>
      <c r="J35" s="7"/>
      <c r="K35" s="7"/>
      <c r="L35" s="7"/>
      <c r="M35" s="7"/>
      <c r="N35" s="7">
        <v>1</v>
      </c>
      <c r="O35" s="7">
        <v>1</v>
      </c>
      <c r="P35" s="7">
        <v>1</v>
      </c>
      <c r="Q35" s="7">
        <v>1</v>
      </c>
      <c r="R35" s="7">
        <v>1</v>
      </c>
      <c r="S35" s="7">
        <v>1</v>
      </c>
      <c r="T35" s="7">
        <v>1</v>
      </c>
      <c r="U35" s="7" t="s">
        <v>12</v>
      </c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8" t="s">
        <v>13</v>
      </c>
    </row>
    <row r="36" spans="1:40">
      <c r="A36" s="4"/>
      <c r="B36" s="11" t="s">
        <v>57</v>
      </c>
      <c r="C36" s="6"/>
      <c r="D36" t="s">
        <v>15</v>
      </c>
      <c r="E36" s="7"/>
      <c r="F36" s="7"/>
      <c r="G36" s="7"/>
      <c r="H36" s="7"/>
      <c r="I36" s="7"/>
      <c r="J36" s="7"/>
      <c r="K36" s="7"/>
      <c r="L36" s="7"/>
      <c r="M36" s="7"/>
      <c r="N36" s="7">
        <v>1</v>
      </c>
      <c r="O36" s="7">
        <v>1</v>
      </c>
      <c r="P36" s="7" t="s">
        <v>12</v>
      </c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8" t="s">
        <v>13</v>
      </c>
    </row>
    <row r="37" spans="1:40">
      <c r="A37" s="4"/>
      <c r="B37" s="26" t="s">
        <v>58</v>
      </c>
      <c r="C37" s="6"/>
      <c r="D37" t="s">
        <v>26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>
        <v>1</v>
      </c>
      <c r="P37" s="7">
        <v>1</v>
      </c>
      <c r="Q37" s="7">
        <v>1</v>
      </c>
      <c r="R37" s="7">
        <v>1</v>
      </c>
      <c r="S37" s="7">
        <v>1</v>
      </c>
      <c r="T37" s="7">
        <v>1</v>
      </c>
      <c r="U37" s="7">
        <v>1</v>
      </c>
      <c r="V37" s="7" t="s">
        <v>12</v>
      </c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8" t="s">
        <v>13</v>
      </c>
    </row>
    <row r="38" spans="1:40">
      <c r="A38" s="4"/>
      <c r="B38" s="21" t="s">
        <v>59</v>
      </c>
      <c r="C38" s="6"/>
      <c r="D38" t="s">
        <v>15</v>
      </c>
      <c r="E38" s="7"/>
      <c r="F38" s="7"/>
      <c r="G38" s="7"/>
      <c r="H38" s="7"/>
      <c r="I38" s="7"/>
      <c r="J38" s="7"/>
      <c r="K38" s="7"/>
      <c r="L38" s="7"/>
      <c r="M38" s="7"/>
      <c r="N38" s="7"/>
      <c r="O38" s="7">
        <v>1</v>
      </c>
      <c r="P38" s="7">
        <v>1</v>
      </c>
      <c r="Q38" s="7">
        <v>1</v>
      </c>
      <c r="R38" s="7">
        <v>1</v>
      </c>
      <c r="S38" s="7">
        <v>1</v>
      </c>
      <c r="T38" s="7">
        <v>1</v>
      </c>
      <c r="U38" s="7">
        <v>1</v>
      </c>
      <c r="V38" s="7" t="s">
        <v>12</v>
      </c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8" t="s">
        <v>13</v>
      </c>
    </row>
    <row r="39" spans="1:40">
      <c r="A39" s="4"/>
      <c r="B39" s="11" t="s">
        <v>60</v>
      </c>
      <c r="C39" s="6"/>
      <c r="D39" t="s">
        <v>15</v>
      </c>
      <c r="E39" s="7"/>
      <c r="F39" s="7"/>
      <c r="G39" s="7"/>
      <c r="H39" s="7"/>
      <c r="I39" s="7"/>
      <c r="J39" s="7"/>
      <c r="K39" s="7"/>
      <c r="L39" s="7"/>
      <c r="M39" s="7"/>
      <c r="N39" s="7"/>
      <c r="O39" s="7">
        <v>1</v>
      </c>
      <c r="P39" s="7">
        <v>1</v>
      </c>
      <c r="Q39" s="7" t="s">
        <v>12</v>
      </c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8" t="s">
        <v>13</v>
      </c>
    </row>
    <row r="40" spans="1:40">
      <c r="A40" s="4"/>
      <c r="B40" s="26" t="s">
        <v>61</v>
      </c>
      <c r="C40" s="6"/>
      <c r="D40" t="s">
        <v>15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>
        <v>1</v>
      </c>
      <c r="Q40" s="7">
        <v>1</v>
      </c>
      <c r="R40" s="7">
        <v>1</v>
      </c>
      <c r="S40" s="7">
        <v>1</v>
      </c>
      <c r="T40" s="7">
        <v>1</v>
      </c>
      <c r="U40" s="7">
        <v>1</v>
      </c>
      <c r="V40" s="7">
        <v>1</v>
      </c>
      <c r="W40" s="7" t="s">
        <v>12</v>
      </c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8" t="s">
        <v>13</v>
      </c>
    </row>
    <row r="41" spans="1:40">
      <c r="A41" s="4"/>
      <c r="B41" s="26" t="s">
        <v>62</v>
      </c>
      <c r="C41" s="6"/>
      <c r="D41" t="s">
        <v>26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>
        <v>1</v>
      </c>
      <c r="Q41" s="7">
        <v>1</v>
      </c>
      <c r="R41" s="7">
        <v>1</v>
      </c>
      <c r="S41" s="7">
        <v>1</v>
      </c>
      <c r="T41" s="7">
        <v>1</v>
      </c>
      <c r="U41" s="7">
        <v>1</v>
      </c>
      <c r="V41" s="7">
        <v>1</v>
      </c>
      <c r="W41" s="7" t="s">
        <v>12</v>
      </c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8" t="s">
        <v>13</v>
      </c>
    </row>
    <row r="42" spans="1:40">
      <c r="A42" s="4"/>
      <c r="B42" s="26" t="s">
        <v>63</v>
      </c>
      <c r="C42" s="6"/>
      <c r="D42" t="s">
        <v>26</v>
      </c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>
        <v>1</v>
      </c>
      <c r="Q42" s="7">
        <v>1</v>
      </c>
      <c r="R42" s="7">
        <v>1</v>
      </c>
      <c r="S42" s="7">
        <v>1</v>
      </c>
      <c r="T42" s="7">
        <v>1</v>
      </c>
      <c r="U42" s="7">
        <v>1</v>
      </c>
      <c r="V42" s="7">
        <v>1</v>
      </c>
      <c r="W42" s="7" t="s">
        <v>12</v>
      </c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8" t="s">
        <v>13</v>
      </c>
    </row>
    <row r="43" spans="1:40">
      <c r="A43" s="4"/>
      <c r="B43" s="27" t="s">
        <v>64</v>
      </c>
      <c r="C43" s="6"/>
      <c r="D43" t="s">
        <v>26</v>
      </c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>
        <v>1</v>
      </c>
      <c r="R43" s="7">
        <v>1</v>
      </c>
      <c r="S43" s="7">
        <v>1</v>
      </c>
      <c r="T43" s="7">
        <v>1</v>
      </c>
      <c r="U43" s="7">
        <v>1</v>
      </c>
      <c r="V43" s="7">
        <v>1</v>
      </c>
      <c r="W43" s="7">
        <v>1</v>
      </c>
      <c r="X43" s="7" t="s">
        <v>12</v>
      </c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8" t="s">
        <v>13</v>
      </c>
    </row>
    <row r="44" spans="1:40">
      <c r="A44" s="4"/>
      <c r="B44" s="28" t="s">
        <v>65</v>
      </c>
      <c r="C44" s="16"/>
      <c r="D44" t="s">
        <v>26</v>
      </c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>
        <v>1</v>
      </c>
      <c r="R44" s="7">
        <v>1</v>
      </c>
      <c r="S44" s="7">
        <v>1</v>
      </c>
      <c r="T44" s="7">
        <v>1</v>
      </c>
      <c r="U44" s="7">
        <v>1</v>
      </c>
      <c r="V44" s="7">
        <v>1</v>
      </c>
      <c r="W44" s="7">
        <v>1</v>
      </c>
      <c r="X44" s="7" t="s">
        <v>12</v>
      </c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8" t="s">
        <v>13</v>
      </c>
    </row>
    <row r="45" spans="1:40">
      <c r="A45" s="4"/>
      <c r="B45" s="29" t="s">
        <v>66</v>
      </c>
      <c r="C45" s="6"/>
      <c r="D45" t="s">
        <v>17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>
        <v>1</v>
      </c>
      <c r="S45" s="7">
        <v>1</v>
      </c>
      <c r="T45" s="7">
        <v>1</v>
      </c>
      <c r="U45" s="7">
        <v>1</v>
      </c>
      <c r="V45" s="7">
        <v>1</v>
      </c>
      <c r="W45" s="7">
        <v>1</v>
      </c>
      <c r="X45" s="7">
        <v>1</v>
      </c>
      <c r="Y45" s="7" t="s">
        <v>12</v>
      </c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8" t="s">
        <v>13</v>
      </c>
    </row>
    <row r="46" spans="1:40">
      <c r="A46" s="4"/>
      <c r="B46" s="25" t="s">
        <v>67</v>
      </c>
      <c r="C46" s="6"/>
      <c r="D46" t="s">
        <v>17</v>
      </c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>
        <v>1</v>
      </c>
      <c r="S46" s="7">
        <v>1</v>
      </c>
      <c r="T46" s="7">
        <v>1</v>
      </c>
      <c r="U46" s="7">
        <v>1</v>
      </c>
      <c r="V46" s="7">
        <v>1</v>
      </c>
      <c r="W46" s="7">
        <v>1</v>
      </c>
      <c r="X46" s="7">
        <v>1</v>
      </c>
      <c r="Y46" s="7" t="s">
        <v>12</v>
      </c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8" t="s">
        <v>13</v>
      </c>
    </row>
    <row r="47" spans="1:40">
      <c r="A47" s="4"/>
      <c r="B47" s="11" t="s">
        <v>68</v>
      </c>
      <c r="C47" s="6"/>
      <c r="D47" t="s">
        <v>15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>
        <v>1</v>
      </c>
      <c r="T47" s="7">
        <v>1</v>
      </c>
      <c r="U47" s="7" t="s">
        <v>12</v>
      </c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8" t="s">
        <v>13</v>
      </c>
    </row>
    <row r="48" spans="1:40">
      <c r="A48" s="4"/>
      <c r="B48" s="22" t="s">
        <v>69</v>
      </c>
      <c r="C48" s="6"/>
      <c r="D48" t="s">
        <v>26</v>
      </c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 t="s">
        <v>12</v>
      </c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8" t="s">
        <v>13</v>
      </c>
    </row>
    <row r="49" spans="1:40">
      <c r="A49" s="4"/>
      <c r="B49" s="11" t="s">
        <v>70</v>
      </c>
      <c r="C49" s="6"/>
      <c r="D49" t="s">
        <v>15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>
        <v>1</v>
      </c>
      <c r="T49" s="7">
        <v>1</v>
      </c>
      <c r="U49" s="7" t="s">
        <v>12</v>
      </c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8" t="s">
        <v>13</v>
      </c>
    </row>
    <row r="50" spans="1:40">
      <c r="A50" s="4"/>
      <c r="B50" s="28" t="s">
        <v>71</v>
      </c>
      <c r="C50" s="16"/>
      <c r="D50" t="s">
        <v>17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>
        <v>1</v>
      </c>
      <c r="U50" s="7">
        <v>1</v>
      </c>
      <c r="V50" s="7">
        <v>1</v>
      </c>
      <c r="W50" s="7">
        <v>1</v>
      </c>
      <c r="X50" s="7">
        <v>1</v>
      </c>
      <c r="Y50" s="7">
        <v>1</v>
      </c>
      <c r="Z50" s="7">
        <v>1</v>
      </c>
      <c r="AA50" s="7" t="s">
        <v>12</v>
      </c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8" t="s">
        <v>13</v>
      </c>
    </row>
    <row r="51" spans="1:40">
      <c r="A51" s="4"/>
      <c r="B51" s="25" t="s">
        <v>72</v>
      </c>
      <c r="C51" s="6"/>
      <c r="D51" t="s">
        <v>17</v>
      </c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>
        <v>1</v>
      </c>
      <c r="U51" s="7">
        <v>1</v>
      </c>
      <c r="V51" s="7">
        <v>1</v>
      </c>
      <c r="W51" s="7">
        <v>1</v>
      </c>
      <c r="X51" s="7">
        <v>1</v>
      </c>
      <c r="Y51" s="7">
        <v>1</v>
      </c>
      <c r="Z51" s="7">
        <v>1</v>
      </c>
      <c r="AA51" s="7" t="s">
        <v>12</v>
      </c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8" t="s">
        <v>13</v>
      </c>
    </row>
    <row r="52" spans="1:40">
      <c r="A52" s="4"/>
      <c r="B52" s="25" t="s">
        <v>73</v>
      </c>
      <c r="C52" s="6"/>
      <c r="D52" t="s">
        <v>17</v>
      </c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>
        <v>1</v>
      </c>
      <c r="W52" s="7">
        <v>1</v>
      </c>
      <c r="X52" s="7">
        <v>1</v>
      </c>
      <c r="Y52" s="7">
        <v>1</v>
      </c>
      <c r="Z52" s="7">
        <v>1</v>
      </c>
      <c r="AA52" s="7">
        <v>1</v>
      </c>
      <c r="AB52" s="7">
        <v>1</v>
      </c>
      <c r="AC52" s="7" t="s">
        <v>12</v>
      </c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8" t="s">
        <v>13</v>
      </c>
    </row>
    <row r="53" spans="1:40">
      <c r="A53" s="4"/>
      <c r="B53" s="25" t="s">
        <v>74</v>
      </c>
      <c r="C53" s="6"/>
      <c r="D53" t="s">
        <v>17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>
        <v>1</v>
      </c>
      <c r="W53" s="7">
        <v>1</v>
      </c>
      <c r="X53" s="7">
        <v>1</v>
      </c>
      <c r="Y53" s="7">
        <v>1</v>
      </c>
      <c r="Z53" s="7">
        <v>1</v>
      </c>
      <c r="AA53" s="7">
        <v>1</v>
      </c>
      <c r="AB53" s="7">
        <v>1</v>
      </c>
      <c r="AC53" s="7" t="s">
        <v>12</v>
      </c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8" t="s">
        <v>13</v>
      </c>
    </row>
    <row r="54" spans="1:40">
      <c r="A54" s="4"/>
      <c r="B54" s="29" t="s">
        <v>75</v>
      </c>
      <c r="C54" s="6"/>
      <c r="D54" t="s">
        <v>39</v>
      </c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>
        <v>1</v>
      </c>
      <c r="W54" s="7">
        <v>1</v>
      </c>
      <c r="X54" s="7">
        <v>1</v>
      </c>
      <c r="Y54" s="7">
        <v>1</v>
      </c>
      <c r="Z54" s="7">
        <v>1</v>
      </c>
      <c r="AA54" s="7">
        <v>1</v>
      </c>
      <c r="AB54" s="7">
        <v>1</v>
      </c>
      <c r="AC54" s="7" t="s">
        <v>12</v>
      </c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8" t="s">
        <v>13</v>
      </c>
    </row>
    <row r="55" spans="1:40">
      <c r="A55" s="4"/>
      <c r="B55" s="29" t="s">
        <v>76</v>
      </c>
      <c r="C55" s="6"/>
      <c r="D55" t="s">
        <v>15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>
        <v>1</v>
      </c>
      <c r="W55" s="7">
        <v>1</v>
      </c>
      <c r="X55" s="7">
        <v>1</v>
      </c>
      <c r="Y55" s="7">
        <v>1</v>
      </c>
      <c r="Z55" s="7">
        <v>1</v>
      </c>
      <c r="AA55" s="7">
        <v>1</v>
      </c>
      <c r="AB55" s="7">
        <v>1</v>
      </c>
      <c r="AC55" s="7" t="s">
        <v>12</v>
      </c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8" t="s">
        <v>13</v>
      </c>
    </row>
    <row r="56" spans="1:40">
      <c r="A56" s="4"/>
      <c r="B56" s="12" t="s">
        <v>77</v>
      </c>
      <c r="C56" s="6"/>
      <c r="D56" t="s">
        <v>15</v>
      </c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>
        <v>1</v>
      </c>
      <c r="W56" s="7">
        <v>1</v>
      </c>
      <c r="X56" s="7" t="s">
        <v>12</v>
      </c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8" t="s">
        <v>13</v>
      </c>
    </row>
    <row r="57" spans="1:40">
      <c r="A57" s="4"/>
      <c r="B57" s="11" t="s">
        <v>78</v>
      </c>
      <c r="C57" s="6"/>
      <c r="D57" t="s">
        <v>15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>
        <v>1</v>
      </c>
      <c r="X57" s="7">
        <v>1</v>
      </c>
      <c r="Y57" s="7" t="s">
        <v>12</v>
      </c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8" t="s">
        <v>13</v>
      </c>
    </row>
    <row r="58" spans="1:40">
      <c r="A58" s="4"/>
      <c r="B58" s="26" t="s">
        <v>79</v>
      </c>
      <c r="C58" s="6"/>
      <c r="D58" t="s">
        <v>26</v>
      </c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>
        <v>1</v>
      </c>
      <c r="X58" s="7">
        <v>1</v>
      </c>
      <c r="Y58" s="7">
        <v>1</v>
      </c>
      <c r="Z58" s="7">
        <v>1</v>
      </c>
      <c r="AA58" s="7">
        <v>1</v>
      </c>
      <c r="AB58" s="7">
        <v>1</v>
      </c>
      <c r="AC58" s="7">
        <v>1</v>
      </c>
      <c r="AD58" s="7" t="s">
        <v>12</v>
      </c>
      <c r="AE58" s="7"/>
      <c r="AF58" s="7"/>
      <c r="AG58" s="7"/>
      <c r="AH58" s="7"/>
      <c r="AI58" s="7"/>
      <c r="AJ58" s="7"/>
      <c r="AK58" s="7"/>
      <c r="AL58" s="7"/>
      <c r="AM58" s="7"/>
      <c r="AN58" s="8" t="s">
        <v>13</v>
      </c>
    </row>
    <row r="59" spans="1:40">
      <c r="A59" s="4"/>
      <c r="B59" s="30" t="s">
        <v>80</v>
      </c>
      <c r="C59" s="6"/>
      <c r="D59" t="s">
        <v>17</v>
      </c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>
        <v>1</v>
      </c>
      <c r="X59" s="7">
        <v>1</v>
      </c>
      <c r="Y59" s="7">
        <v>1</v>
      </c>
      <c r="Z59" s="7">
        <v>1</v>
      </c>
      <c r="AA59" s="7">
        <v>1</v>
      </c>
      <c r="AB59" s="7">
        <v>1</v>
      </c>
      <c r="AC59" s="7">
        <v>1</v>
      </c>
      <c r="AD59" s="7" t="s">
        <v>12</v>
      </c>
      <c r="AE59" s="7"/>
      <c r="AF59" s="7"/>
      <c r="AG59" s="7"/>
      <c r="AH59" s="7"/>
      <c r="AI59" s="7"/>
      <c r="AJ59" s="7"/>
      <c r="AK59" s="7"/>
      <c r="AL59" s="7"/>
      <c r="AM59" s="7"/>
      <c r="AN59" s="8" t="s">
        <v>13</v>
      </c>
    </row>
    <row r="60" spans="1:40">
      <c r="A60" s="4"/>
      <c r="B60" s="11" t="s">
        <v>81</v>
      </c>
      <c r="C60" s="6"/>
      <c r="D60" t="s">
        <v>15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>
        <v>1</v>
      </c>
      <c r="Z60" s="7">
        <v>1</v>
      </c>
      <c r="AA60" s="7" t="s">
        <v>12</v>
      </c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8" t="s">
        <v>13</v>
      </c>
    </row>
    <row r="61" spans="1:40">
      <c r="A61" s="4"/>
      <c r="B61" s="11" t="s">
        <v>82</v>
      </c>
      <c r="C61" s="6"/>
      <c r="D61" t="s">
        <v>15</v>
      </c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>
        <v>1</v>
      </c>
      <c r="AA61" s="7">
        <v>1</v>
      </c>
      <c r="AB61" s="7" t="s">
        <v>12</v>
      </c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8" t="s">
        <v>13</v>
      </c>
    </row>
    <row r="62" spans="1:40">
      <c r="A62" s="4"/>
      <c r="B62" s="11" t="s">
        <v>83</v>
      </c>
      <c r="C62" s="6"/>
      <c r="D62" t="s">
        <v>15</v>
      </c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>
        <v>1</v>
      </c>
      <c r="AA62" s="7">
        <v>1</v>
      </c>
      <c r="AB62" s="7" t="s">
        <v>12</v>
      </c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8" t="s">
        <v>13</v>
      </c>
    </row>
    <row r="63" spans="1:40">
      <c r="A63" s="4"/>
      <c r="B63" s="31" t="s">
        <v>84</v>
      </c>
      <c r="C63" s="6"/>
      <c r="D63" t="s">
        <v>17</v>
      </c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>
        <v>1</v>
      </c>
      <c r="AB63" s="7">
        <v>1</v>
      </c>
      <c r="AC63" s="7">
        <v>1</v>
      </c>
      <c r="AD63" s="7">
        <v>1</v>
      </c>
      <c r="AE63" s="7">
        <v>1</v>
      </c>
      <c r="AF63" s="7">
        <v>1</v>
      </c>
      <c r="AG63" s="7">
        <v>1</v>
      </c>
      <c r="AH63" s="7" t="s">
        <v>12</v>
      </c>
      <c r="AI63" s="7"/>
      <c r="AJ63" s="7"/>
      <c r="AK63" s="7"/>
      <c r="AL63" s="7"/>
      <c r="AM63" s="7"/>
      <c r="AN63" s="8" t="s">
        <v>13</v>
      </c>
    </row>
    <row r="64" spans="1:40">
      <c r="A64" s="4"/>
      <c r="B64" s="20" t="s">
        <v>85</v>
      </c>
      <c r="C64" s="16"/>
      <c r="D64" t="s">
        <v>17</v>
      </c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>
        <v>1</v>
      </c>
      <c r="AB64" s="7">
        <v>1</v>
      </c>
      <c r="AC64" s="7">
        <v>1</v>
      </c>
      <c r="AD64" s="7">
        <v>1</v>
      </c>
      <c r="AE64" s="7">
        <v>1</v>
      </c>
      <c r="AF64" s="7">
        <v>1</v>
      </c>
      <c r="AG64" s="7">
        <v>1</v>
      </c>
      <c r="AH64" s="7" t="s">
        <v>12</v>
      </c>
      <c r="AI64" s="7"/>
      <c r="AJ64" s="7"/>
      <c r="AK64" s="7"/>
      <c r="AL64" s="7"/>
      <c r="AM64" s="7"/>
      <c r="AN64" s="8" t="s">
        <v>13</v>
      </c>
    </row>
    <row r="65" spans="1:40">
      <c r="A65" s="4"/>
      <c r="B65" s="31" t="s">
        <v>86</v>
      </c>
      <c r="C65" s="6"/>
      <c r="D65" t="s">
        <v>17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>
        <v>1</v>
      </c>
      <c r="AB65" s="7">
        <v>1</v>
      </c>
      <c r="AC65" s="7">
        <v>1</v>
      </c>
      <c r="AD65" s="7">
        <v>1</v>
      </c>
      <c r="AE65" s="7">
        <v>1</v>
      </c>
      <c r="AF65" s="7">
        <v>1</v>
      </c>
      <c r="AG65" s="7">
        <v>1</v>
      </c>
      <c r="AH65" s="7" t="s">
        <v>12</v>
      </c>
      <c r="AI65" s="7"/>
      <c r="AJ65" s="7"/>
      <c r="AK65" s="7"/>
      <c r="AL65" s="7"/>
      <c r="AM65" s="7"/>
      <c r="AN65" s="8" t="s">
        <v>13</v>
      </c>
    </row>
    <row r="66" spans="1:40">
      <c r="A66" s="4"/>
      <c r="B66" s="31" t="s">
        <v>87</v>
      </c>
      <c r="C66" s="6"/>
      <c r="D66" t="s">
        <v>17</v>
      </c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>
        <v>1</v>
      </c>
      <c r="AB66" s="7">
        <v>1</v>
      </c>
      <c r="AC66" s="7">
        <v>1</v>
      </c>
      <c r="AD66" s="7">
        <v>1</v>
      </c>
      <c r="AE66" s="7">
        <v>1</v>
      </c>
      <c r="AF66" s="7">
        <v>1</v>
      </c>
      <c r="AG66" s="7">
        <v>1</v>
      </c>
      <c r="AH66" s="7" t="s">
        <v>12</v>
      </c>
      <c r="AI66" s="7"/>
      <c r="AJ66" s="7"/>
      <c r="AK66" s="7"/>
      <c r="AL66" s="7"/>
      <c r="AM66" s="7"/>
      <c r="AN66" s="8" t="s">
        <v>13</v>
      </c>
    </row>
    <row r="67" spans="1:40">
      <c r="A67" s="4"/>
      <c r="B67" s="21" t="s">
        <v>88</v>
      </c>
      <c r="C67" s="6"/>
      <c r="D67" t="s">
        <v>26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8" t="s">
        <v>89</v>
      </c>
    </row>
    <row r="68" spans="1:40">
      <c r="A68" s="4"/>
      <c r="B68" s="21" t="s">
        <v>90</v>
      </c>
      <c r="C68" s="6"/>
      <c r="D68" t="s">
        <v>26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8" t="s">
        <v>91</v>
      </c>
    </row>
    <row r="69" spans="1:40">
      <c r="A69" s="4"/>
      <c r="B69" s="31" t="s">
        <v>92</v>
      </c>
      <c r="C69" s="6"/>
      <c r="D69" t="s">
        <v>26</v>
      </c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8" t="s">
        <v>93</v>
      </c>
    </row>
    <row r="70" spans="1:40">
      <c r="A70" s="4"/>
      <c r="B70" s="26" t="s">
        <v>94</v>
      </c>
      <c r="C70" s="6"/>
      <c r="D70" t="s">
        <v>26</v>
      </c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8" t="s">
        <v>91</v>
      </c>
    </row>
    <row r="71" spans="1:40">
      <c r="A71" s="4"/>
      <c r="B71" s="25" t="s">
        <v>95</v>
      </c>
      <c r="C71" s="6"/>
      <c r="D71" t="s">
        <v>26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8" t="s">
        <v>91</v>
      </c>
    </row>
    <row r="72" spans="1:40">
      <c r="A72" s="4"/>
      <c r="B72" s="25" t="s">
        <v>96</v>
      </c>
      <c r="C72" s="6"/>
      <c r="D72" t="s">
        <v>26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8" t="s">
        <v>97</v>
      </c>
    </row>
    <row r="73" spans="1:40">
      <c r="A73" s="4"/>
      <c r="B73" s="26" t="s">
        <v>98</v>
      </c>
      <c r="C73" s="6"/>
      <c r="D73" t="s">
        <v>26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8" t="s">
        <v>99</v>
      </c>
    </row>
    <row r="74" spans="1:40">
      <c r="A74" s="4"/>
      <c r="B74" s="21" t="s">
        <v>100</v>
      </c>
      <c r="C74" s="6"/>
      <c r="D74" t="s">
        <v>26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8" t="s">
        <v>101</v>
      </c>
    </row>
    <row r="75" spans="1:40">
      <c r="A75" s="4"/>
      <c r="B75" s="29" t="s">
        <v>102</v>
      </c>
      <c r="C75" s="6"/>
      <c r="D75" t="s">
        <v>26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8" t="s">
        <v>99</v>
      </c>
    </row>
    <row r="76" spans="1:40">
      <c r="A76" s="4"/>
      <c r="B76" s="26" t="s">
        <v>103</v>
      </c>
      <c r="C76" s="6"/>
      <c r="D76" t="s">
        <v>26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8" t="s">
        <v>99</v>
      </c>
    </row>
    <row r="78" spans="1:40">
      <c r="B78" s="9" t="s">
        <v>18</v>
      </c>
      <c r="C78" s="32"/>
      <c r="D78" s="33"/>
      <c r="E78" s="33">
        <f>COUNTA(E3:E69)</f>
        <v>9</v>
      </c>
      <c r="F78" s="33">
        <f t="shared" ref="F78:AM78" si="0">COUNTA(F3:F69)</f>
        <v>11</v>
      </c>
      <c r="G78" s="33">
        <f t="shared" si="0"/>
        <v>17</v>
      </c>
      <c r="H78" s="33">
        <f t="shared" si="0"/>
        <v>15</v>
      </c>
      <c r="I78" s="33">
        <f t="shared" si="0"/>
        <v>16</v>
      </c>
      <c r="J78" s="33">
        <f t="shared" si="0"/>
        <v>16</v>
      </c>
      <c r="K78" s="33">
        <f t="shared" si="0"/>
        <v>17</v>
      </c>
      <c r="L78" s="33">
        <f t="shared" si="0"/>
        <v>18</v>
      </c>
      <c r="M78" s="33">
        <f t="shared" si="0"/>
        <v>19</v>
      </c>
      <c r="N78" s="33">
        <f t="shared" si="0"/>
        <v>19</v>
      </c>
      <c r="O78" s="33">
        <f t="shared" si="0"/>
        <v>16</v>
      </c>
      <c r="P78" s="33">
        <f t="shared" si="0"/>
        <v>19</v>
      </c>
      <c r="Q78" s="33">
        <f t="shared" si="0"/>
        <v>20</v>
      </c>
      <c r="R78" s="33">
        <f t="shared" si="0"/>
        <v>20</v>
      </c>
      <c r="S78" s="33">
        <f t="shared" si="0"/>
        <v>22</v>
      </c>
      <c r="T78" s="33">
        <f t="shared" si="0"/>
        <v>20</v>
      </c>
      <c r="U78" s="33">
        <f t="shared" si="0"/>
        <v>20</v>
      </c>
      <c r="V78" s="33">
        <f t="shared" si="0"/>
        <v>20</v>
      </c>
      <c r="W78" s="33">
        <f t="shared" si="0"/>
        <v>21</v>
      </c>
      <c r="X78" s="33">
        <f t="shared" si="0"/>
        <v>18</v>
      </c>
      <c r="Y78" s="33">
        <f t="shared" si="0"/>
        <v>16</v>
      </c>
      <c r="Z78" s="33">
        <f t="shared" si="0"/>
        <v>15</v>
      </c>
      <c r="AA78" s="33">
        <f>COUNTA(AA3:AA69)</f>
        <v>19</v>
      </c>
      <c r="AB78" s="33">
        <f t="shared" si="0"/>
        <v>12</v>
      </c>
      <c r="AC78" s="33">
        <f t="shared" si="0"/>
        <v>10</v>
      </c>
      <c r="AD78" s="33">
        <f t="shared" si="0"/>
        <v>6</v>
      </c>
      <c r="AE78" s="33">
        <f t="shared" si="0"/>
        <v>4</v>
      </c>
      <c r="AF78" s="33">
        <f t="shared" si="0"/>
        <v>4</v>
      </c>
      <c r="AG78" s="33">
        <f t="shared" si="0"/>
        <v>4</v>
      </c>
      <c r="AH78" s="33">
        <f t="shared" si="0"/>
        <v>4</v>
      </c>
      <c r="AI78" s="33">
        <f t="shared" si="0"/>
        <v>0</v>
      </c>
      <c r="AJ78" s="33">
        <f t="shared" si="0"/>
        <v>0</v>
      </c>
      <c r="AK78" s="33">
        <f t="shared" si="0"/>
        <v>0</v>
      </c>
      <c r="AL78" s="33">
        <f t="shared" si="0"/>
        <v>0</v>
      </c>
      <c r="AM78" s="33">
        <f t="shared" si="0"/>
        <v>0</v>
      </c>
      <c r="AN78" s="33"/>
    </row>
    <row r="79" spans="1:40">
      <c r="B79" s="10" t="s">
        <v>19</v>
      </c>
      <c r="C79" s="16"/>
      <c r="D79" s="33"/>
      <c r="E79" s="33"/>
      <c r="F79" s="33"/>
      <c r="G79" s="33"/>
      <c r="H79" s="33"/>
      <c r="I79" s="33"/>
      <c r="J79" s="33"/>
      <c r="K79" s="33"/>
      <c r="L79" s="33"/>
      <c r="M79" s="33"/>
      <c r="N79" s="33"/>
      <c r="O79" s="33"/>
      <c r="P79" s="33"/>
      <c r="Q79" s="33"/>
      <c r="R79" s="33"/>
      <c r="S79" s="33"/>
      <c r="T79" s="33"/>
      <c r="U79" s="33"/>
      <c r="V79" s="33"/>
      <c r="W79" s="33"/>
      <c r="X79" s="33"/>
      <c r="Y79" s="33"/>
      <c r="Z79" s="33"/>
      <c r="AA79" s="33"/>
      <c r="AB79" s="33"/>
      <c r="AC79" s="33"/>
      <c r="AD79" s="33"/>
      <c r="AE79" s="33"/>
      <c r="AF79" s="33"/>
      <c r="AG79" s="33"/>
      <c r="AH79" s="33"/>
      <c r="AI79" s="33"/>
      <c r="AJ79" s="33"/>
      <c r="AK79" s="33"/>
      <c r="AL79" s="33"/>
      <c r="AM79" s="33"/>
      <c r="AN79" s="33"/>
    </row>
    <row r="80" spans="1:40">
      <c r="B80" s="12" t="s">
        <v>22</v>
      </c>
      <c r="C80" s="16"/>
      <c r="D80" s="33"/>
      <c r="E80" s="33"/>
      <c r="F80" s="33"/>
      <c r="G80" s="33"/>
      <c r="H80" s="33"/>
      <c r="I80" s="33"/>
      <c r="J80" s="33"/>
      <c r="K80" s="33"/>
      <c r="L80" s="33"/>
      <c r="M80" s="33"/>
      <c r="N80" s="33"/>
      <c r="O80" s="33"/>
      <c r="P80" s="33"/>
      <c r="Q80" s="33"/>
      <c r="R80" s="33"/>
      <c r="S80" s="33"/>
      <c r="T80" s="33"/>
      <c r="U80" s="33"/>
      <c r="V80" s="33"/>
      <c r="W80" s="33"/>
      <c r="X80" s="33"/>
      <c r="Y80" s="33"/>
      <c r="Z80" s="33"/>
      <c r="AA80" s="33"/>
      <c r="AB80" s="33"/>
      <c r="AC80" s="33"/>
      <c r="AD80" s="33"/>
      <c r="AE80" s="33"/>
      <c r="AF80" s="33"/>
      <c r="AG80" s="33"/>
      <c r="AH80" s="33"/>
      <c r="AI80" s="33"/>
      <c r="AJ80" s="33"/>
      <c r="AK80" s="33"/>
      <c r="AL80" s="33"/>
      <c r="AM80" s="33"/>
      <c r="AN80" s="33"/>
    </row>
    <row r="81" spans="2:40">
      <c r="B81" s="14" t="s">
        <v>24</v>
      </c>
      <c r="C81" s="16"/>
      <c r="D81" s="33"/>
      <c r="E81" s="33"/>
      <c r="F81" s="33"/>
      <c r="G81" s="33"/>
      <c r="H81" s="33"/>
      <c r="I81" s="33"/>
      <c r="J81" s="33"/>
      <c r="K81" s="33"/>
      <c r="L81" s="33"/>
      <c r="M81" s="33"/>
      <c r="N81" s="33"/>
      <c r="O81" s="33"/>
      <c r="P81" s="33"/>
      <c r="Q81" s="33"/>
      <c r="R81" s="33"/>
      <c r="S81" s="33"/>
      <c r="T81" s="33"/>
      <c r="U81" s="33"/>
      <c r="V81" s="33"/>
      <c r="W81" s="33"/>
      <c r="X81" s="33"/>
      <c r="Y81" s="33"/>
      <c r="Z81" s="33"/>
      <c r="AA81" s="33"/>
      <c r="AB81" s="33"/>
      <c r="AC81" s="33"/>
      <c r="AD81" s="33"/>
      <c r="AE81" s="33"/>
      <c r="AF81" s="33"/>
      <c r="AG81" s="33"/>
      <c r="AH81" s="33"/>
      <c r="AI81" s="33"/>
      <c r="AJ81" s="33"/>
      <c r="AK81" s="33"/>
      <c r="AL81" s="33"/>
      <c r="AM81" s="33"/>
      <c r="AN81" s="33"/>
    </row>
    <row r="82" spans="2:40">
      <c r="B82" s="17" t="s">
        <v>27</v>
      </c>
      <c r="C82" s="16"/>
      <c r="D82" s="33"/>
      <c r="E82" s="33"/>
      <c r="F82" s="33"/>
      <c r="G82" s="33"/>
      <c r="H82" s="33"/>
      <c r="I82" s="33"/>
      <c r="J82" s="33"/>
      <c r="K82" s="33"/>
      <c r="L82" s="33"/>
      <c r="M82" s="33"/>
      <c r="N82" s="33"/>
      <c r="O82" s="33"/>
      <c r="P82" s="33"/>
      <c r="Q82" s="33"/>
      <c r="R82" s="33"/>
      <c r="S82" s="33"/>
      <c r="T82" s="33"/>
      <c r="U82" s="33"/>
      <c r="V82" s="33"/>
      <c r="W82" s="33"/>
      <c r="X82" s="33"/>
      <c r="Y82" s="33"/>
      <c r="Z82" s="33"/>
      <c r="AA82" s="33"/>
      <c r="AB82" s="33"/>
      <c r="AC82" s="33"/>
      <c r="AD82" s="33"/>
      <c r="AE82" s="33"/>
      <c r="AF82" s="33"/>
      <c r="AG82" s="33"/>
      <c r="AH82" s="33"/>
      <c r="AI82" s="33"/>
      <c r="AJ82" s="33"/>
      <c r="AK82" s="33"/>
      <c r="AL82" s="33"/>
      <c r="AM82" s="33"/>
      <c r="AN82" s="33"/>
    </row>
    <row r="83" spans="2:40">
      <c r="B83" s="18" t="s">
        <v>29</v>
      </c>
      <c r="C83" s="16"/>
      <c r="D83" s="33"/>
      <c r="E83" s="33"/>
      <c r="F83" s="33"/>
      <c r="G83" s="33"/>
      <c r="H83" s="33"/>
      <c r="I83" s="33"/>
      <c r="J83" s="33"/>
      <c r="K83" s="33"/>
      <c r="L83" s="33"/>
      <c r="M83" s="33"/>
      <c r="N83" s="33"/>
      <c r="O83" s="33"/>
      <c r="P83" s="33"/>
      <c r="Q83" s="33"/>
      <c r="R83" s="33"/>
      <c r="S83" s="33"/>
      <c r="T83" s="33"/>
      <c r="U83" s="33"/>
      <c r="V83" s="33"/>
      <c r="W83" s="33"/>
      <c r="X83" s="33"/>
      <c r="Y83" s="33"/>
      <c r="Z83" s="33"/>
      <c r="AA83" s="33"/>
      <c r="AB83" s="33"/>
      <c r="AC83" s="33"/>
      <c r="AD83" s="33"/>
      <c r="AE83" s="33"/>
      <c r="AF83" s="33"/>
      <c r="AG83" s="33"/>
      <c r="AH83" s="33"/>
      <c r="AI83" s="33"/>
      <c r="AJ83" s="33"/>
      <c r="AK83" s="33"/>
      <c r="AL83" s="33"/>
      <c r="AM83" s="33"/>
      <c r="AN83" s="33"/>
    </row>
    <row r="84" spans="2:40">
      <c r="B84" s="19" t="s">
        <v>31</v>
      </c>
      <c r="C84" s="16"/>
      <c r="D84" s="33"/>
      <c r="E84" s="33"/>
      <c r="F84" s="33"/>
      <c r="G84" s="33"/>
      <c r="H84" s="33"/>
      <c r="I84" s="33"/>
      <c r="J84" s="33"/>
      <c r="K84" s="33"/>
      <c r="L84" s="33"/>
      <c r="M84" s="33"/>
      <c r="N84" s="33"/>
      <c r="O84" s="33"/>
      <c r="P84" s="33"/>
      <c r="Q84" s="33"/>
      <c r="R84" s="33"/>
      <c r="S84" s="33"/>
      <c r="T84" s="33"/>
      <c r="U84" s="33"/>
      <c r="V84" s="33"/>
      <c r="W84" s="33"/>
      <c r="X84" s="33"/>
      <c r="Y84" s="33"/>
      <c r="Z84" s="33"/>
      <c r="AA84" s="33"/>
      <c r="AB84" s="33"/>
      <c r="AC84" s="33"/>
      <c r="AD84" s="33"/>
      <c r="AE84" s="33"/>
      <c r="AF84" s="33"/>
      <c r="AG84" s="33"/>
      <c r="AH84" s="33"/>
      <c r="AI84" s="33"/>
      <c r="AJ84" s="33"/>
      <c r="AK84" s="33"/>
      <c r="AL84" s="33"/>
      <c r="AM84" s="33"/>
      <c r="AN84" s="33"/>
    </row>
    <row r="85" spans="2:40">
      <c r="B85" s="20" t="s">
        <v>33</v>
      </c>
      <c r="C85" s="16"/>
      <c r="D85" s="33"/>
      <c r="E85" s="33"/>
      <c r="F85" s="33"/>
      <c r="G85" s="33"/>
      <c r="H85" s="33"/>
      <c r="I85" s="33"/>
      <c r="J85" s="33"/>
      <c r="K85" s="33"/>
      <c r="L85" s="33"/>
      <c r="M85" s="33"/>
      <c r="N85" s="33"/>
      <c r="O85" s="33"/>
      <c r="P85" s="33"/>
      <c r="Q85" s="33"/>
      <c r="R85" s="33"/>
      <c r="S85" s="33"/>
      <c r="T85" s="33"/>
      <c r="U85" s="33"/>
      <c r="V85" s="33"/>
      <c r="W85" s="33"/>
      <c r="X85" s="33"/>
      <c r="Y85" s="33"/>
      <c r="Z85" s="33"/>
      <c r="AA85" s="33"/>
      <c r="AB85" s="33"/>
      <c r="AC85" s="33"/>
      <c r="AD85" s="33"/>
      <c r="AE85" s="33"/>
      <c r="AF85" s="33"/>
      <c r="AG85" s="33"/>
      <c r="AH85" s="33"/>
      <c r="AI85" s="33"/>
      <c r="AJ85" s="33"/>
      <c r="AK85" s="33"/>
      <c r="AL85" s="33"/>
      <c r="AM85" s="33"/>
      <c r="AN85" s="33"/>
    </row>
    <row r="86" spans="2:40">
      <c r="D86" s="33"/>
      <c r="E86" s="33"/>
      <c r="F86" s="33"/>
      <c r="G86" s="33"/>
      <c r="H86" s="33"/>
      <c r="I86" s="33"/>
      <c r="J86" s="33"/>
      <c r="K86" s="33"/>
      <c r="L86" s="33"/>
      <c r="M86" s="33"/>
      <c r="N86" s="33"/>
      <c r="O86" s="33"/>
      <c r="P86" s="33"/>
      <c r="Q86" s="33"/>
      <c r="R86" s="33"/>
      <c r="S86" s="33"/>
      <c r="T86" s="33"/>
      <c r="U86" s="33"/>
      <c r="V86" s="33"/>
      <c r="W86" s="33"/>
      <c r="X86" s="33"/>
      <c r="Y86" s="33"/>
      <c r="Z86" s="33"/>
      <c r="AA86" s="33"/>
      <c r="AB86" s="33"/>
      <c r="AC86" s="33"/>
      <c r="AD86" s="33"/>
      <c r="AE86" s="33"/>
      <c r="AF86" s="33"/>
      <c r="AG86" s="33"/>
      <c r="AH86" s="33"/>
      <c r="AI86" s="33"/>
      <c r="AJ86" s="33"/>
      <c r="AK86" s="33"/>
      <c r="AL86" s="33"/>
      <c r="AM86" s="33"/>
      <c r="AN86" s="33"/>
    </row>
    <row r="87" spans="2:40">
      <c r="D87" s="33"/>
      <c r="E87" s="33"/>
      <c r="F87" s="33"/>
      <c r="G87" s="33"/>
      <c r="H87" s="33"/>
      <c r="I87" s="33"/>
      <c r="J87" s="33"/>
      <c r="K87" s="33"/>
      <c r="L87" s="33"/>
      <c r="M87" s="33"/>
      <c r="N87" s="33"/>
      <c r="O87" s="33"/>
      <c r="P87" s="33"/>
      <c r="Q87" s="33"/>
      <c r="R87" s="33"/>
      <c r="S87" s="33"/>
      <c r="T87" s="33"/>
      <c r="U87" s="33"/>
      <c r="V87" s="33"/>
      <c r="W87" s="33"/>
      <c r="X87" s="33"/>
      <c r="Y87" s="33"/>
      <c r="Z87" s="33"/>
      <c r="AA87" s="33"/>
      <c r="AB87" s="33"/>
      <c r="AC87" s="33"/>
      <c r="AD87" s="33"/>
      <c r="AE87" s="33"/>
      <c r="AF87" s="33"/>
      <c r="AG87" s="33"/>
      <c r="AH87" s="33"/>
      <c r="AI87" s="33"/>
      <c r="AJ87" s="33"/>
      <c r="AK87" s="33"/>
      <c r="AL87" s="33"/>
      <c r="AM87" s="33"/>
      <c r="AN87" s="33"/>
    </row>
    <row r="89" spans="2:40" ht="15" customHeight="1">
      <c r="D89" s="35"/>
      <c r="E89" s="35">
        <f>COUNTIF(E3:E69,"1c")</f>
        <v>0</v>
      </c>
      <c r="F89" s="35">
        <f t="shared" ref="F89:AM89" si="1">COUNTIF(F3:F69,"1c")</f>
        <v>0</v>
      </c>
      <c r="G89" s="35">
        <f t="shared" si="1"/>
        <v>2</v>
      </c>
      <c r="H89" s="35">
        <f t="shared" si="1"/>
        <v>0</v>
      </c>
      <c r="I89" s="35">
        <f t="shared" si="1"/>
        <v>2</v>
      </c>
      <c r="J89" s="35">
        <f t="shared" si="1"/>
        <v>1</v>
      </c>
      <c r="K89" s="35">
        <f t="shared" si="1"/>
        <v>6</v>
      </c>
      <c r="L89" s="35">
        <f t="shared" si="1"/>
        <v>0</v>
      </c>
      <c r="M89" s="35">
        <f t="shared" si="1"/>
        <v>4</v>
      </c>
      <c r="N89" s="35">
        <f t="shared" si="1"/>
        <v>6</v>
      </c>
      <c r="O89" s="35">
        <f t="shared" si="1"/>
        <v>0</v>
      </c>
      <c r="P89" s="35">
        <f t="shared" si="1"/>
        <v>1</v>
      </c>
      <c r="Q89" s="35">
        <f t="shared" si="1"/>
        <v>2</v>
      </c>
      <c r="R89" s="35">
        <f t="shared" si="1"/>
        <v>1</v>
      </c>
      <c r="S89" s="35">
        <f t="shared" si="1"/>
        <v>4</v>
      </c>
      <c r="T89" s="35">
        <f t="shared" si="1"/>
        <v>0</v>
      </c>
      <c r="U89" s="35">
        <f t="shared" si="1"/>
        <v>5</v>
      </c>
      <c r="V89" s="35">
        <f t="shared" si="1"/>
        <v>2</v>
      </c>
      <c r="W89" s="35">
        <f t="shared" si="1"/>
        <v>3</v>
      </c>
      <c r="X89" s="35">
        <f t="shared" si="1"/>
        <v>3</v>
      </c>
      <c r="Y89" s="35">
        <f t="shared" si="1"/>
        <v>3</v>
      </c>
      <c r="Z89" s="35">
        <f t="shared" si="1"/>
        <v>0</v>
      </c>
      <c r="AA89" s="35">
        <f>COUNTIF(AA3:AA69,"1c")</f>
        <v>7</v>
      </c>
      <c r="AB89" s="35">
        <f t="shared" si="1"/>
        <v>2</v>
      </c>
      <c r="AC89" s="35">
        <f t="shared" si="1"/>
        <v>4</v>
      </c>
      <c r="AD89" s="35">
        <f t="shared" si="1"/>
        <v>2</v>
      </c>
      <c r="AE89" s="35">
        <f t="shared" si="1"/>
        <v>0</v>
      </c>
      <c r="AF89" s="35">
        <f t="shared" si="1"/>
        <v>0</v>
      </c>
      <c r="AG89" s="35">
        <f t="shared" si="1"/>
        <v>0</v>
      </c>
      <c r="AH89" s="35">
        <f t="shared" si="1"/>
        <v>4</v>
      </c>
      <c r="AI89" s="35">
        <f t="shared" si="1"/>
        <v>0</v>
      </c>
      <c r="AJ89" s="35">
        <f t="shared" si="1"/>
        <v>0</v>
      </c>
      <c r="AK89" s="35">
        <f t="shared" si="1"/>
        <v>0</v>
      </c>
      <c r="AL89" s="35">
        <f t="shared" si="1"/>
        <v>0</v>
      </c>
      <c r="AM89" s="35">
        <f t="shared" si="1"/>
        <v>0</v>
      </c>
      <c r="AN89" s="35"/>
    </row>
    <row r="90" spans="2:40">
      <c r="D90" s="35"/>
      <c r="E90" s="35">
        <f>E89</f>
        <v>0</v>
      </c>
      <c r="F90" s="35">
        <f>E90+F89</f>
        <v>0</v>
      </c>
      <c r="G90" s="35">
        <f t="shared" ref="G90:AM90" si="2">F90+G89</f>
        <v>2</v>
      </c>
      <c r="H90" s="35">
        <f t="shared" si="2"/>
        <v>2</v>
      </c>
      <c r="I90" s="35">
        <f t="shared" si="2"/>
        <v>4</v>
      </c>
      <c r="J90" s="35">
        <f t="shared" si="2"/>
        <v>5</v>
      </c>
      <c r="K90" s="35">
        <f t="shared" si="2"/>
        <v>11</v>
      </c>
      <c r="L90" s="35">
        <f t="shared" si="2"/>
        <v>11</v>
      </c>
      <c r="M90" s="35">
        <f t="shared" si="2"/>
        <v>15</v>
      </c>
      <c r="N90" s="35">
        <f t="shared" si="2"/>
        <v>21</v>
      </c>
      <c r="O90" s="35">
        <f t="shared" si="2"/>
        <v>21</v>
      </c>
      <c r="P90" s="35">
        <f t="shared" si="2"/>
        <v>22</v>
      </c>
      <c r="Q90" s="35">
        <f t="shared" si="2"/>
        <v>24</v>
      </c>
      <c r="R90" s="35">
        <f t="shared" si="2"/>
        <v>25</v>
      </c>
      <c r="S90" s="35">
        <f t="shared" si="2"/>
        <v>29</v>
      </c>
      <c r="T90" s="35">
        <f t="shared" si="2"/>
        <v>29</v>
      </c>
      <c r="U90" s="35">
        <f t="shared" si="2"/>
        <v>34</v>
      </c>
      <c r="V90" s="35">
        <f t="shared" si="2"/>
        <v>36</v>
      </c>
      <c r="W90" s="35">
        <f t="shared" si="2"/>
        <v>39</v>
      </c>
      <c r="X90" s="35">
        <f t="shared" si="2"/>
        <v>42</v>
      </c>
      <c r="Y90" s="35">
        <f t="shared" si="2"/>
        <v>45</v>
      </c>
      <c r="Z90" s="35">
        <f t="shared" si="2"/>
        <v>45</v>
      </c>
      <c r="AA90" s="35">
        <f t="shared" si="2"/>
        <v>52</v>
      </c>
      <c r="AB90" s="35">
        <f t="shared" si="2"/>
        <v>54</v>
      </c>
      <c r="AC90" s="35">
        <f t="shared" si="2"/>
        <v>58</v>
      </c>
      <c r="AD90" s="35">
        <f t="shared" si="2"/>
        <v>60</v>
      </c>
      <c r="AE90" s="35">
        <f t="shared" si="2"/>
        <v>60</v>
      </c>
      <c r="AF90" s="35">
        <f t="shared" si="2"/>
        <v>60</v>
      </c>
      <c r="AG90" s="35">
        <f t="shared" si="2"/>
        <v>60</v>
      </c>
      <c r="AH90" s="35">
        <f t="shared" si="2"/>
        <v>64</v>
      </c>
      <c r="AI90" s="35">
        <f t="shared" si="2"/>
        <v>64</v>
      </c>
      <c r="AJ90" s="35">
        <f t="shared" si="2"/>
        <v>64</v>
      </c>
      <c r="AK90" s="35">
        <f t="shared" si="2"/>
        <v>64</v>
      </c>
      <c r="AL90" s="35">
        <f t="shared" si="2"/>
        <v>64</v>
      </c>
      <c r="AM90" s="35">
        <f t="shared" si="2"/>
        <v>64</v>
      </c>
      <c r="AN90" s="35"/>
    </row>
    <row r="91" spans="2:40">
      <c r="D91" s="35"/>
      <c r="E91" s="35"/>
      <c r="F91" s="35"/>
      <c r="G91" s="35"/>
      <c r="H91" s="35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  <c r="AF91" s="35"/>
      <c r="AG91" s="35"/>
      <c r="AH91" s="35"/>
      <c r="AI91" s="35"/>
      <c r="AJ91" s="35"/>
      <c r="AK91" s="35"/>
      <c r="AL91" s="35"/>
      <c r="AM91" s="35"/>
      <c r="AN91" s="35"/>
    </row>
    <row r="92" spans="2:40">
      <c r="D92" s="35"/>
      <c r="E92" s="35"/>
      <c r="F92" s="35"/>
      <c r="G92" s="35"/>
      <c r="H92" s="35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5"/>
      <c r="AE92" s="35"/>
      <c r="AF92" s="35"/>
      <c r="AG92" s="35"/>
      <c r="AH92" s="35"/>
      <c r="AI92" s="35"/>
      <c r="AJ92" s="35"/>
      <c r="AK92" s="35"/>
      <c r="AL92" s="35"/>
      <c r="AM92" s="35"/>
      <c r="AN92" s="35"/>
    </row>
    <row r="93" spans="2:40">
      <c r="D93" s="35"/>
      <c r="E93" s="35"/>
      <c r="F93" s="35"/>
      <c r="G93" s="35"/>
      <c r="H93" s="35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  <c r="AF93" s="35"/>
      <c r="AG93" s="35"/>
      <c r="AH93" s="35"/>
      <c r="AI93" s="35"/>
      <c r="AJ93" s="35"/>
      <c r="AK93" s="35"/>
      <c r="AL93" s="35"/>
      <c r="AM93" s="35"/>
      <c r="AN93" s="35"/>
    </row>
    <row r="94" spans="2:40">
      <c r="D94" s="35"/>
      <c r="E94" s="35"/>
      <c r="F94" s="35"/>
      <c r="G94" s="35"/>
      <c r="H94" s="35"/>
      <c r="I94" s="35"/>
      <c r="J94" s="35"/>
      <c r="K94" s="35"/>
      <c r="L94" s="35"/>
      <c r="M94" s="35"/>
      <c r="N94" s="35"/>
      <c r="O94" s="35"/>
      <c r="P94" s="35"/>
      <c r="Q94" s="35"/>
      <c r="R94" s="35"/>
      <c r="S94" s="35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5"/>
      <c r="AF94" s="35"/>
      <c r="AG94" s="35"/>
      <c r="AH94" s="35"/>
      <c r="AI94" s="35"/>
      <c r="AJ94" s="35"/>
      <c r="AK94" s="35"/>
      <c r="AL94" s="35"/>
      <c r="AM94" s="35"/>
      <c r="AN94" s="35"/>
    </row>
    <row r="95" spans="2:40">
      <c r="D95" s="35"/>
      <c r="E95" s="35"/>
      <c r="F95" s="35"/>
      <c r="G95" s="35"/>
      <c r="H95" s="35"/>
      <c r="I95" s="35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  <c r="AF95" s="35"/>
      <c r="AG95" s="35"/>
      <c r="AH95" s="35"/>
      <c r="AI95" s="35"/>
      <c r="AJ95" s="35"/>
      <c r="AK95" s="35"/>
      <c r="AL95" s="35"/>
      <c r="AM95" s="35"/>
      <c r="AN95" s="35"/>
    </row>
    <row r="96" spans="2:40">
      <c r="D96" s="35"/>
      <c r="E96" s="35"/>
      <c r="F96" s="35"/>
      <c r="G96" s="35"/>
      <c r="H96" s="35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35"/>
      <c r="X96" s="35"/>
      <c r="Y96" s="35"/>
      <c r="Z96" s="35"/>
      <c r="AA96" s="35"/>
      <c r="AB96" s="35"/>
      <c r="AC96" s="35"/>
      <c r="AD96" s="35"/>
      <c r="AE96" s="35"/>
      <c r="AF96" s="35"/>
      <c r="AG96" s="35"/>
      <c r="AH96" s="35"/>
      <c r="AI96" s="35"/>
      <c r="AJ96" s="35"/>
      <c r="AK96" s="35"/>
      <c r="AL96" s="35"/>
      <c r="AM96" s="35"/>
      <c r="AN96" s="35"/>
    </row>
    <row r="97" spans="4:40">
      <c r="D97" s="35"/>
      <c r="E97" s="35"/>
      <c r="F97" s="35"/>
      <c r="G97" s="35"/>
      <c r="H97" s="35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  <c r="AF97" s="35"/>
      <c r="AG97" s="35"/>
      <c r="AH97" s="35"/>
      <c r="AI97" s="35"/>
      <c r="AJ97" s="35"/>
      <c r="AK97" s="35"/>
      <c r="AL97" s="35"/>
      <c r="AM97" s="35"/>
      <c r="AN97" s="35"/>
    </row>
    <row r="98" spans="4:40">
      <c r="D98" s="35"/>
      <c r="E98" s="35"/>
      <c r="F98" s="35"/>
      <c r="G98" s="35"/>
      <c r="H98" s="35"/>
      <c r="I98" s="35"/>
      <c r="J98" s="35"/>
      <c r="K98" s="35"/>
      <c r="L98" s="35"/>
      <c r="M98" s="35"/>
      <c r="N98" s="35"/>
      <c r="O98" s="35"/>
      <c r="P98" s="35"/>
      <c r="Q98" s="35"/>
      <c r="R98" s="35"/>
      <c r="S98" s="35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5"/>
      <c r="AE98" s="35"/>
      <c r="AF98" s="35"/>
      <c r="AG98" s="35"/>
      <c r="AH98" s="35"/>
      <c r="AI98" s="35"/>
      <c r="AJ98" s="35"/>
      <c r="AK98" s="35"/>
      <c r="AL98" s="35"/>
      <c r="AM98" s="35"/>
      <c r="AN98" s="35"/>
    </row>
    <row r="99" spans="4:40">
      <c r="D99" s="35"/>
      <c r="E99" s="35"/>
      <c r="F99" s="35"/>
      <c r="G99" s="35"/>
      <c r="H99" s="35"/>
      <c r="I99" s="35"/>
      <c r="J99" s="35"/>
      <c r="K99" s="35"/>
      <c r="L99" s="35"/>
      <c r="M99" s="35"/>
      <c r="N99" s="35"/>
      <c r="O99" s="35"/>
      <c r="P99" s="35"/>
      <c r="Q99" s="35"/>
      <c r="R99" s="35"/>
      <c r="S99" s="35"/>
      <c r="T99" s="35"/>
      <c r="U99" s="35"/>
      <c r="V99" s="35"/>
      <c r="W99" s="35"/>
      <c r="X99" s="35"/>
      <c r="Y99" s="35"/>
      <c r="Z99" s="35"/>
      <c r="AA99" s="35"/>
      <c r="AB99" s="35"/>
      <c r="AC99" s="35"/>
      <c r="AD99" s="35"/>
      <c r="AE99" s="35"/>
      <c r="AF99" s="35"/>
      <c r="AG99" s="35"/>
      <c r="AH99" s="35"/>
      <c r="AI99" s="35"/>
      <c r="AJ99" s="35"/>
      <c r="AK99" s="35"/>
      <c r="AL99" s="35"/>
      <c r="AM99" s="35"/>
      <c r="AN99" s="35"/>
    </row>
    <row r="100" spans="4:40">
      <c r="D100" s="35"/>
      <c r="E100" s="35"/>
      <c r="F100" s="35"/>
      <c r="G100" s="35"/>
      <c r="H100" s="35"/>
      <c r="I100" s="35"/>
      <c r="J100" s="35"/>
      <c r="K100" s="35"/>
      <c r="L100" s="35"/>
      <c r="M100" s="35"/>
      <c r="N100" s="35"/>
      <c r="O100" s="35"/>
      <c r="P100" s="35"/>
      <c r="Q100" s="35"/>
      <c r="R100" s="35"/>
      <c r="S100" s="35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5"/>
      <c r="AE100" s="35"/>
      <c r="AF100" s="35"/>
      <c r="AG100" s="35"/>
      <c r="AH100" s="35"/>
      <c r="AI100" s="35"/>
      <c r="AJ100" s="35"/>
      <c r="AK100" s="35"/>
      <c r="AL100" s="35"/>
      <c r="AM100" s="35"/>
      <c r="AN100" s="35"/>
    </row>
    <row r="101" spans="4:40">
      <c r="D101" s="35"/>
      <c r="E101" s="35"/>
      <c r="F101" s="35"/>
      <c r="G101" s="35"/>
      <c r="H101" s="35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  <c r="AF101" s="35"/>
      <c r="AG101" s="35"/>
      <c r="AH101" s="35"/>
      <c r="AI101" s="35"/>
      <c r="AJ101" s="35"/>
      <c r="AK101" s="35"/>
      <c r="AL101" s="35"/>
      <c r="AM101" s="35"/>
      <c r="AN101" s="35"/>
    </row>
    <row r="102" spans="4:40">
      <c r="D102" s="35"/>
      <c r="E102" s="35"/>
      <c r="F102" s="35"/>
      <c r="G102" s="35"/>
      <c r="H102" s="35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  <c r="AF102" s="35"/>
      <c r="AG102" s="35"/>
      <c r="AH102" s="35"/>
      <c r="AI102" s="35"/>
      <c r="AJ102" s="35"/>
      <c r="AK102" s="35"/>
      <c r="AL102" s="35"/>
      <c r="AM102" s="35"/>
      <c r="AN102" s="35"/>
    </row>
  </sheetData>
  <autoFilter ref="A1:AN76">
    <filterColumn colId="0" showButton="0"/>
    <filterColumn colId="2"/>
    <filterColumn colId="4" showButton="0"/>
    <filterColumn colId="5" showButton="0"/>
    <filterColumn colId="6" showButton="0"/>
    <filterColumn colId="7" showButton="0"/>
    <filterColumn colId="9" showButton="0"/>
    <filterColumn colId="10" showButton="0"/>
    <filterColumn colId="11" showButton="0"/>
    <filterColumn colId="13" showButton="0"/>
    <filterColumn colId="14" showButton="0"/>
    <filterColumn colId="15" showButton="0"/>
    <filterColumn colId="16" showButton="0"/>
    <filterColumn colId="18" showButton="0"/>
    <filterColumn colId="19" showButton="0"/>
    <filterColumn colId="20" showButton="0"/>
    <filterColumn colId="22" showButton="0"/>
    <filterColumn colId="23" showButton="0"/>
    <filterColumn colId="24" showButton="0"/>
    <filterColumn colId="26" showButton="0"/>
    <filterColumn colId="27" showButton="0"/>
    <filterColumn colId="28" showButton="0"/>
    <filterColumn colId="29" showButton="0"/>
    <filterColumn colId="31" showButton="0"/>
    <filterColumn colId="32" showButton="0"/>
    <filterColumn colId="33" showButton="0"/>
    <filterColumn colId="35" showButton="0"/>
    <filterColumn colId="36" showButton="0"/>
    <filterColumn colId="37" showButton="0"/>
  </autoFilter>
  <mergeCells count="9">
    <mergeCell ref="AA1:AE1"/>
    <mergeCell ref="AF1:AI1"/>
    <mergeCell ref="AJ1:AM1"/>
    <mergeCell ref="A1:B2"/>
    <mergeCell ref="E1:I1"/>
    <mergeCell ref="J1:M1"/>
    <mergeCell ref="N1:R1"/>
    <mergeCell ref="S1:V1"/>
    <mergeCell ref="W1:Z1"/>
  </mergeCells>
  <conditionalFormatting sqref="E3:AM76">
    <cfRule type="cellIs" dxfId="4" priority="1" operator="greaterThan">
      <formula>0</formula>
    </cfRule>
  </conditionalFormatting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5"/>
  <sheetViews>
    <sheetView topLeftCell="A4" workbookViewId="0">
      <selection activeCell="B10" sqref="B10"/>
    </sheetView>
  </sheetViews>
  <sheetFormatPr defaultRowHeight="15"/>
  <cols>
    <col min="1" max="1" width="37.140625" customWidth="1"/>
    <col min="2" max="2" width="10.7109375" bestFit="1" customWidth="1"/>
    <col min="6" max="6" width="10.7109375" bestFit="1" customWidth="1"/>
  </cols>
  <sheetData>
    <row r="1" spans="1:11">
      <c r="B1" t="s">
        <v>109</v>
      </c>
      <c r="C1">
        <v>1</v>
      </c>
      <c r="D1">
        <v>2</v>
      </c>
      <c r="E1">
        <v>3</v>
      </c>
      <c r="F1" t="s">
        <v>110</v>
      </c>
      <c r="G1">
        <v>1</v>
      </c>
      <c r="H1">
        <v>2</v>
      </c>
      <c r="I1">
        <v>3</v>
      </c>
      <c r="J1">
        <v>4</v>
      </c>
      <c r="K1">
        <v>5</v>
      </c>
    </row>
    <row r="2" spans="1:11">
      <c r="A2" t="str">
        <f>'Progress Tracker'!A2</f>
        <v>Deployment 1</v>
      </c>
      <c r="B2" s="36" t="e">
        <f>'Progress Tracker'!#REF!</f>
        <v>#REF!</v>
      </c>
      <c r="C2" t="e">
        <f>WEEKNUM(B2,2)</f>
        <v>#REF!</v>
      </c>
      <c r="D2" t="e">
        <f>C2+1</f>
        <v>#REF!</v>
      </c>
      <c r="E2" t="e">
        <f>C2+2</f>
        <v>#REF!</v>
      </c>
      <c r="F2" s="36">
        <f>'Progress Tracker'!C2</f>
        <v>41718</v>
      </c>
      <c r="G2">
        <f>WEEKNUM(F2,2)</f>
        <v>12</v>
      </c>
      <c r="H2">
        <f t="shared" ref="H2:K21" si="0">G2+1</f>
        <v>13</v>
      </c>
      <c r="I2">
        <f t="shared" si="0"/>
        <v>14</v>
      </c>
      <c r="J2">
        <f t="shared" si="0"/>
        <v>15</v>
      </c>
      <c r="K2">
        <f t="shared" si="0"/>
        <v>16</v>
      </c>
    </row>
    <row r="3" spans="1:11">
      <c r="A3" t="e">
        <f>'Progress Tracker'!#REF!</f>
        <v>#REF!</v>
      </c>
      <c r="B3" s="36" t="e">
        <f>'Progress Tracker'!#REF!</f>
        <v>#REF!</v>
      </c>
      <c r="C3" t="e">
        <f t="shared" ref="C3:C66" si="1">WEEKNUM(B3,2)</f>
        <v>#REF!</v>
      </c>
      <c r="D3" t="e">
        <f t="shared" ref="D3:D66" si="2">C3+1</f>
        <v>#REF!</v>
      </c>
      <c r="E3" t="e">
        <f t="shared" ref="E3:E9" si="3">C3+2</f>
        <v>#REF!</v>
      </c>
      <c r="F3" s="36" t="e">
        <f>'Progress Tracker'!#REF!</f>
        <v>#REF!</v>
      </c>
      <c r="G3" t="e">
        <f t="shared" ref="G3:G66" si="4">WEEKNUM(F3,2)</f>
        <v>#REF!</v>
      </c>
      <c r="H3" t="e">
        <f t="shared" si="0"/>
        <v>#REF!</v>
      </c>
      <c r="I3" t="e">
        <f t="shared" si="0"/>
        <v>#REF!</v>
      </c>
      <c r="J3" t="e">
        <f t="shared" si="0"/>
        <v>#REF!</v>
      </c>
      <c r="K3" t="e">
        <f t="shared" si="0"/>
        <v>#REF!</v>
      </c>
    </row>
    <row r="4" spans="1:11">
      <c r="A4" t="e">
        <f>'Progress Tracker'!#REF!</f>
        <v>#REF!</v>
      </c>
      <c r="B4" s="36" t="e">
        <f>'Progress Tracker'!#REF!</f>
        <v>#REF!</v>
      </c>
      <c r="C4" t="e">
        <f t="shared" si="1"/>
        <v>#REF!</v>
      </c>
      <c r="D4" t="e">
        <f t="shared" si="2"/>
        <v>#REF!</v>
      </c>
      <c r="E4" t="e">
        <f t="shared" si="3"/>
        <v>#REF!</v>
      </c>
      <c r="F4" s="36" t="e">
        <f>'Progress Tracker'!#REF!</f>
        <v>#REF!</v>
      </c>
      <c r="G4" t="e">
        <f t="shared" si="4"/>
        <v>#REF!</v>
      </c>
      <c r="H4" t="e">
        <f t="shared" si="0"/>
        <v>#REF!</v>
      </c>
      <c r="I4" t="e">
        <f t="shared" si="0"/>
        <v>#REF!</v>
      </c>
      <c r="J4" t="e">
        <f t="shared" si="0"/>
        <v>#REF!</v>
      </c>
      <c r="K4" t="e">
        <f t="shared" si="0"/>
        <v>#REF!</v>
      </c>
    </row>
    <row r="5" spans="1:11">
      <c r="A5" t="e">
        <f>'Progress Tracker'!#REF!</f>
        <v>#REF!</v>
      </c>
      <c r="B5" s="36" t="e">
        <f>'Progress Tracker'!#REF!</f>
        <v>#REF!</v>
      </c>
      <c r="C5" t="e">
        <f t="shared" si="1"/>
        <v>#REF!</v>
      </c>
      <c r="D5" t="e">
        <f t="shared" si="2"/>
        <v>#REF!</v>
      </c>
      <c r="E5" t="e">
        <f t="shared" si="3"/>
        <v>#REF!</v>
      </c>
      <c r="F5" s="36" t="e">
        <f>'Progress Tracker'!#REF!</f>
        <v>#REF!</v>
      </c>
      <c r="G5" t="e">
        <f t="shared" si="4"/>
        <v>#REF!</v>
      </c>
      <c r="H5" t="e">
        <f t="shared" si="0"/>
        <v>#REF!</v>
      </c>
      <c r="I5" t="e">
        <f t="shared" si="0"/>
        <v>#REF!</v>
      </c>
      <c r="J5" t="e">
        <f t="shared" si="0"/>
        <v>#REF!</v>
      </c>
      <c r="K5" t="e">
        <f t="shared" si="0"/>
        <v>#REF!</v>
      </c>
    </row>
    <row r="6" spans="1:11">
      <c r="A6" t="e">
        <f>'Progress Tracker'!#REF!</f>
        <v>#REF!</v>
      </c>
      <c r="B6" s="36" t="e">
        <f>'Progress Tracker'!#REF!</f>
        <v>#REF!</v>
      </c>
      <c r="C6" t="e">
        <f t="shared" si="1"/>
        <v>#REF!</v>
      </c>
      <c r="D6" t="e">
        <f t="shared" si="2"/>
        <v>#REF!</v>
      </c>
      <c r="E6" t="e">
        <f t="shared" si="3"/>
        <v>#REF!</v>
      </c>
      <c r="F6" s="36" t="e">
        <f>'Progress Tracker'!#REF!</f>
        <v>#REF!</v>
      </c>
      <c r="G6" t="e">
        <f t="shared" si="4"/>
        <v>#REF!</v>
      </c>
      <c r="H6" t="e">
        <f t="shared" si="0"/>
        <v>#REF!</v>
      </c>
      <c r="I6" t="e">
        <f t="shared" si="0"/>
        <v>#REF!</v>
      </c>
      <c r="J6" t="e">
        <f t="shared" si="0"/>
        <v>#REF!</v>
      </c>
      <c r="K6" t="e">
        <f t="shared" si="0"/>
        <v>#REF!</v>
      </c>
    </row>
    <row r="7" spans="1:11">
      <c r="A7" t="e">
        <f>'Progress Tracker'!#REF!</f>
        <v>#REF!</v>
      </c>
      <c r="B7" s="36" t="e">
        <f>'Progress Tracker'!#REF!</f>
        <v>#REF!</v>
      </c>
      <c r="C7" t="e">
        <f t="shared" si="1"/>
        <v>#REF!</v>
      </c>
      <c r="D7" t="e">
        <f t="shared" si="2"/>
        <v>#REF!</v>
      </c>
      <c r="E7" t="e">
        <f t="shared" si="3"/>
        <v>#REF!</v>
      </c>
      <c r="F7" s="36" t="e">
        <f>'Progress Tracker'!#REF!</f>
        <v>#REF!</v>
      </c>
      <c r="G7" t="e">
        <f t="shared" si="4"/>
        <v>#REF!</v>
      </c>
      <c r="H7" t="e">
        <f t="shared" si="0"/>
        <v>#REF!</v>
      </c>
      <c r="I7" t="e">
        <f t="shared" si="0"/>
        <v>#REF!</v>
      </c>
      <c r="J7" t="e">
        <f t="shared" si="0"/>
        <v>#REF!</v>
      </c>
      <c r="K7" t="e">
        <f t="shared" si="0"/>
        <v>#REF!</v>
      </c>
    </row>
    <row r="8" spans="1:11">
      <c r="A8" t="e">
        <f>'Progress Tracker'!#REF!</f>
        <v>#REF!</v>
      </c>
      <c r="B8" s="36" t="e">
        <f>'Progress Tracker'!#REF!</f>
        <v>#REF!</v>
      </c>
      <c r="C8" t="e">
        <f t="shared" si="1"/>
        <v>#REF!</v>
      </c>
      <c r="D8" t="e">
        <f t="shared" si="2"/>
        <v>#REF!</v>
      </c>
      <c r="E8" t="e">
        <f t="shared" si="3"/>
        <v>#REF!</v>
      </c>
      <c r="F8" s="36" t="e">
        <f>'Progress Tracker'!#REF!</f>
        <v>#REF!</v>
      </c>
      <c r="G8" t="e">
        <f t="shared" si="4"/>
        <v>#REF!</v>
      </c>
      <c r="H8" t="e">
        <f t="shared" si="0"/>
        <v>#REF!</v>
      </c>
      <c r="I8" t="e">
        <f t="shared" si="0"/>
        <v>#REF!</v>
      </c>
      <c r="J8" t="e">
        <f t="shared" si="0"/>
        <v>#REF!</v>
      </c>
      <c r="K8" t="e">
        <f t="shared" si="0"/>
        <v>#REF!</v>
      </c>
    </row>
    <row r="9" spans="1:11">
      <c r="A9" t="e">
        <f>'Progress Tracker'!#REF!</f>
        <v>#REF!</v>
      </c>
      <c r="B9" s="36" t="e">
        <f>'Progress Tracker'!#REF!</f>
        <v>#REF!</v>
      </c>
      <c r="C9" t="e">
        <f t="shared" si="1"/>
        <v>#REF!</v>
      </c>
      <c r="D9" t="e">
        <f t="shared" si="2"/>
        <v>#REF!</v>
      </c>
      <c r="E9" t="e">
        <f t="shared" si="3"/>
        <v>#REF!</v>
      </c>
      <c r="F9" s="36" t="e">
        <f>'Progress Tracker'!#REF!</f>
        <v>#REF!</v>
      </c>
      <c r="G9" t="e">
        <f t="shared" si="4"/>
        <v>#REF!</v>
      </c>
      <c r="H9" t="e">
        <f t="shared" si="0"/>
        <v>#REF!</v>
      </c>
      <c r="I9" t="e">
        <f t="shared" si="0"/>
        <v>#REF!</v>
      </c>
      <c r="J9" t="e">
        <f t="shared" si="0"/>
        <v>#REF!</v>
      </c>
      <c r="K9" t="e">
        <f t="shared" si="0"/>
        <v>#REF!</v>
      </c>
    </row>
    <row r="10" spans="1:11">
      <c r="A10" t="e">
        <f>'Progress Tracker'!#REF!</f>
        <v>#REF!</v>
      </c>
      <c r="B10" s="36" t="e">
        <f>'Progress Tracker'!#REF!</f>
        <v>#REF!</v>
      </c>
      <c r="C10" t="e">
        <f t="shared" si="1"/>
        <v>#REF!</v>
      </c>
      <c r="D10" t="e">
        <f t="shared" si="2"/>
        <v>#REF!</v>
      </c>
      <c r="E10" t="e">
        <f t="shared" ref="E10:E73" si="5">C10+2</f>
        <v>#REF!</v>
      </c>
      <c r="F10" s="36" t="e">
        <f>'Progress Tracker'!#REF!</f>
        <v>#REF!</v>
      </c>
      <c r="G10" t="e">
        <f t="shared" si="4"/>
        <v>#REF!</v>
      </c>
      <c r="H10" t="e">
        <f t="shared" si="0"/>
        <v>#REF!</v>
      </c>
      <c r="I10" t="e">
        <f t="shared" si="0"/>
        <v>#REF!</v>
      </c>
      <c r="J10" t="e">
        <f t="shared" si="0"/>
        <v>#REF!</v>
      </c>
      <c r="K10" t="e">
        <f t="shared" si="0"/>
        <v>#REF!</v>
      </c>
    </row>
    <row r="11" spans="1:11">
      <c r="A11" t="e">
        <f>'Progress Tracker'!#REF!</f>
        <v>#REF!</v>
      </c>
      <c r="B11" s="36" t="e">
        <f>'Progress Tracker'!#REF!</f>
        <v>#REF!</v>
      </c>
      <c r="C11" t="e">
        <f t="shared" si="1"/>
        <v>#REF!</v>
      </c>
      <c r="D11" t="e">
        <f t="shared" si="2"/>
        <v>#REF!</v>
      </c>
      <c r="E11" t="e">
        <f t="shared" si="5"/>
        <v>#REF!</v>
      </c>
      <c r="F11" s="36" t="e">
        <f>'Progress Tracker'!#REF!</f>
        <v>#REF!</v>
      </c>
      <c r="G11" t="e">
        <f t="shared" si="4"/>
        <v>#REF!</v>
      </c>
      <c r="H11" t="e">
        <f t="shared" si="0"/>
        <v>#REF!</v>
      </c>
      <c r="I11" t="e">
        <f t="shared" si="0"/>
        <v>#REF!</v>
      </c>
      <c r="J11" t="e">
        <f t="shared" si="0"/>
        <v>#REF!</v>
      </c>
      <c r="K11" t="e">
        <f t="shared" si="0"/>
        <v>#REF!</v>
      </c>
    </row>
    <row r="12" spans="1:11">
      <c r="A12" t="e">
        <f>'Progress Tracker'!#REF!</f>
        <v>#REF!</v>
      </c>
      <c r="B12" s="36" t="e">
        <f>'Progress Tracker'!#REF!</f>
        <v>#REF!</v>
      </c>
      <c r="C12" t="e">
        <f t="shared" si="1"/>
        <v>#REF!</v>
      </c>
      <c r="D12" t="e">
        <f t="shared" si="2"/>
        <v>#REF!</v>
      </c>
      <c r="E12" t="e">
        <f t="shared" si="5"/>
        <v>#REF!</v>
      </c>
      <c r="F12" s="36" t="e">
        <f>'Progress Tracker'!#REF!</f>
        <v>#REF!</v>
      </c>
      <c r="G12" t="e">
        <f t="shared" si="4"/>
        <v>#REF!</v>
      </c>
      <c r="H12" t="e">
        <f t="shared" si="0"/>
        <v>#REF!</v>
      </c>
      <c r="I12" t="e">
        <f t="shared" si="0"/>
        <v>#REF!</v>
      </c>
      <c r="J12" t="e">
        <f t="shared" si="0"/>
        <v>#REF!</v>
      </c>
      <c r="K12" t="e">
        <f t="shared" si="0"/>
        <v>#REF!</v>
      </c>
    </row>
    <row r="13" spans="1:11">
      <c r="A13" t="e">
        <f>'Progress Tracker'!#REF!</f>
        <v>#REF!</v>
      </c>
      <c r="B13" s="36" t="e">
        <f>'Progress Tracker'!#REF!</f>
        <v>#REF!</v>
      </c>
      <c r="C13" t="e">
        <f t="shared" si="1"/>
        <v>#REF!</v>
      </c>
      <c r="D13" t="e">
        <f t="shared" si="2"/>
        <v>#REF!</v>
      </c>
      <c r="E13" t="e">
        <f t="shared" si="5"/>
        <v>#REF!</v>
      </c>
      <c r="F13" s="36" t="e">
        <f>'Progress Tracker'!#REF!</f>
        <v>#REF!</v>
      </c>
      <c r="G13" t="e">
        <f t="shared" si="4"/>
        <v>#REF!</v>
      </c>
      <c r="H13" t="e">
        <f t="shared" si="0"/>
        <v>#REF!</v>
      </c>
      <c r="I13" t="e">
        <f t="shared" si="0"/>
        <v>#REF!</v>
      </c>
      <c r="J13" t="e">
        <f t="shared" si="0"/>
        <v>#REF!</v>
      </c>
      <c r="K13" t="e">
        <f t="shared" si="0"/>
        <v>#REF!</v>
      </c>
    </row>
    <row r="14" spans="1:11">
      <c r="A14" t="e">
        <f>'Progress Tracker'!#REF!</f>
        <v>#REF!</v>
      </c>
      <c r="B14" s="36" t="e">
        <f>'Progress Tracker'!#REF!</f>
        <v>#REF!</v>
      </c>
      <c r="C14" t="e">
        <f t="shared" si="1"/>
        <v>#REF!</v>
      </c>
      <c r="D14" t="e">
        <f t="shared" si="2"/>
        <v>#REF!</v>
      </c>
      <c r="E14" t="e">
        <f t="shared" si="5"/>
        <v>#REF!</v>
      </c>
      <c r="F14" s="36" t="e">
        <f>'Progress Tracker'!#REF!</f>
        <v>#REF!</v>
      </c>
      <c r="G14" t="e">
        <f t="shared" si="4"/>
        <v>#REF!</v>
      </c>
      <c r="H14" t="e">
        <f t="shared" si="0"/>
        <v>#REF!</v>
      </c>
      <c r="I14" t="e">
        <f t="shared" si="0"/>
        <v>#REF!</v>
      </c>
      <c r="J14" t="e">
        <f t="shared" si="0"/>
        <v>#REF!</v>
      </c>
      <c r="K14" t="e">
        <f t="shared" si="0"/>
        <v>#REF!</v>
      </c>
    </row>
    <row r="15" spans="1:11">
      <c r="A15" t="e">
        <f>'Progress Tracker'!#REF!</f>
        <v>#REF!</v>
      </c>
      <c r="B15" s="36" t="e">
        <f>'Progress Tracker'!#REF!</f>
        <v>#REF!</v>
      </c>
      <c r="C15" t="e">
        <f t="shared" si="1"/>
        <v>#REF!</v>
      </c>
      <c r="D15" t="e">
        <f t="shared" si="2"/>
        <v>#REF!</v>
      </c>
      <c r="E15" t="e">
        <f t="shared" si="5"/>
        <v>#REF!</v>
      </c>
      <c r="F15" s="36" t="e">
        <f>'Progress Tracker'!#REF!</f>
        <v>#REF!</v>
      </c>
      <c r="G15" t="e">
        <f t="shared" si="4"/>
        <v>#REF!</v>
      </c>
      <c r="H15" t="e">
        <f t="shared" si="0"/>
        <v>#REF!</v>
      </c>
      <c r="I15" t="e">
        <f t="shared" si="0"/>
        <v>#REF!</v>
      </c>
      <c r="J15" t="e">
        <f t="shared" si="0"/>
        <v>#REF!</v>
      </c>
      <c r="K15" t="e">
        <f t="shared" si="0"/>
        <v>#REF!</v>
      </c>
    </row>
    <row r="16" spans="1:11">
      <c r="A16" t="e">
        <f>'Progress Tracker'!#REF!</f>
        <v>#REF!</v>
      </c>
      <c r="B16" s="36" t="e">
        <f>'Progress Tracker'!#REF!</f>
        <v>#REF!</v>
      </c>
      <c r="C16" t="e">
        <f t="shared" si="1"/>
        <v>#REF!</v>
      </c>
      <c r="D16" t="e">
        <f t="shared" si="2"/>
        <v>#REF!</v>
      </c>
      <c r="E16" t="e">
        <f t="shared" si="5"/>
        <v>#REF!</v>
      </c>
      <c r="F16" s="36" t="e">
        <f>'Progress Tracker'!#REF!</f>
        <v>#REF!</v>
      </c>
      <c r="G16" t="e">
        <f t="shared" si="4"/>
        <v>#REF!</v>
      </c>
      <c r="H16" t="e">
        <f t="shared" si="0"/>
        <v>#REF!</v>
      </c>
      <c r="I16" t="e">
        <f t="shared" si="0"/>
        <v>#REF!</v>
      </c>
      <c r="J16" t="e">
        <f t="shared" si="0"/>
        <v>#REF!</v>
      </c>
      <c r="K16" t="e">
        <f t="shared" si="0"/>
        <v>#REF!</v>
      </c>
    </row>
    <row r="17" spans="1:11">
      <c r="A17" t="e">
        <f>'Progress Tracker'!#REF!</f>
        <v>#REF!</v>
      </c>
      <c r="B17" s="36" t="e">
        <f>'Progress Tracker'!#REF!</f>
        <v>#REF!</v>
      </c>
      <c r="C17" t="e">
        <f t="shared" si="1"/>
        <v>#REF!</v>
      </c>
      <c r="D17" t="e">
        <f t="shared" si="2"/>
        <v>#REF!</v>
      </c>
      <c r="E17" t="e">
        <f t="shared" si="5"/>
        <v>#REF!</v>
      </c>
      <c r="F17" s="36" t="e">
        <f>'Progress Tracker'!#REF!</f>
        <v>#REF!</v>
      </c>
      <c r="G17" t="e">
        <f t="shared" si="4"/>
        <v>#REF!</v>
      </c>
      <c r="H17" t="e">
        <f t="shared" si="0"/>
        <v>#REF!</v>
      </c>
      <c r="I17" t="e">
        <f t="shared" si="0"/>
        <v>#REF!</v>
      </c>
      <c r="J17" t="e">
        <f t="shared" si="0"/>
        <v>#REF!</v>
      </c>
      <c r="K17" t="e">
        <f t="shared" si="0"/>
        <v>#REF!</v>
      </c>
    </row>
    <row r="18" spans="1:11">
      <c r="A18">
        <f>'Progress Tracker'!A29</f>
        <v>0</v>
      </c>
      <c r="B18" s="36" t="e">
        <f>'Progress Tracker'!#REF!</f>
        <v>#REF!</v>
      </c>
      <c r="C18" t="e">
        <f t="shared" si="1"/>
        <v>#REF!</v>
      </c>
      <c r="D18" t="e">
        <f t="shared" si="2"/>
        <v>#REF!</v>
      </c>
      <c r="E18" t="e">
        <f t="shared" si="5"/>
        <v>#REF!</v>
      </c>
      <c r="F18" s="36">
        <f>'Progress Tracker'!C29</f>
        <v>0</v>
      </c>
      <c r="G18">
        <f t="shared" si="4"/>
        <v>1</v>
      </c>
      <c r="H18">
        <f t="shared" si="0"/>
        <v>2</v>
      </c>
      <c r="I18">
        <f t="shared" si="0"/>
        <v>3</v>
      </c>
      <c r="J18">
        <f t="shared" si="0"/>
        <v>4</v>
      </c>
      <c r="K18">
        <f t="shared" si="0"/>
        <v>5</v>
      </c>
    </row>
    <row r="19" spans="1:11">
      <c r="A19">
        <f>'Progress Tracker'!A32</f>
        <v>0</v>
      </c>
      <c r="B19" s="36" t="e">
        <f>'Progress Tracker'!#REF!</f>
        <v>#REF!</v>
      </c>
      <c r="C19" t="e">
        <f t="shared" si="1"/>
        <v>#REF!</v>
      </c>
      <c r="D19" t="e">
        <f t="shared" si="2"/>
        <v>#REF!</v>
      </c>
      <c r="E19" t="e">
        <f t="shared" si="5"/>
        <v>#REF!</v>
      </c>
      <c r="F19" s="36">
        <f>'Progress Tracker'!C32</f>
        <v>0</v>
      </c>
      <c r="G19">
        <f t="shared" si="4"/>
        <v>1</v>
      </c>
      <c r="H19">
        <f t="shared" si="0"/>
        <v>2</v>
      </c>
      <c r="I19">
        <f t="shared" si="0"/>
        <v>3</v>
      </c>
      <c r="J19">
        <f t="shared" si="0"/>
        <v>4</v>
      </c>
      <c r="K19">
        <f t="shared" si="0"/>
        <v>5</v>
      </c>
    </row>
    <row r="20" spans="1:11">
      <c r="A20">
        <f>'Progress Tracker'!A33</f>
        <v>0</v>
      </c>
      <c r="B20" s="36" t="e">
        <f>'Progress Tracker'!#REF!</f>
        <v>#REF!</v>
      </c>
      <c r="C20" t="e">
        <f t="shared" si="1"/>
        <v>#REF!</v>
      </c>
      <c r="D20" t="e">
        <f t="shared" si="2"/>
        <v>#REF!</v>
      </c>
      <c r="E20" t="e">
        <f t="shared" si="5"/>
        <v>#REF!</v>
      </c>
      <c r="F20" s="36">
        <f>'Progress Tracker'!C33</f>
        <v>0</v>
      </c>
      <c r="G20">
        <f t="shared" si="4"/>
        <v>1</v>
      </c>
      <c r="H20">
        <f t="shared" si="0"/>
        <v>2</v>
      </c>
      <c r="I20">
        <f t="shared" si="0"/>
        <v>3</v>
      </c>
      <c r="J20">
        <f t="shared" si="0"/>
        <v>4</v>
      </c>
      <c r="K20">
        <f t="shared" si="0"/>
        <v>5</v>
      </c>
    </row>
    <row r="21" spans="1:11">
      <c r="A21">
        <f>'Progress Tracker'!A34</f>
        <v>0</v>
      </c>
      <c r="B21" s="36" t="e">
        <f>'Progress Tracker'!#REF!</f>
        <v>#REF!</v>
      </c>
      <c r="C21" t="e">
        <f t="shared" si="1"/>
        <v>#REF!</v>
      </c>
      <c r="D21" t="e">
        <f t="shared" si="2"/>
        <v>#REF!</v>
      </c>
      <c r="E21" t="e">
        <f t="shared" si="5"/>
        <v>#REF!</v>
      </c>
      <c r="F21" s="36">
        <f>'Progress Tracker'!C34</f>
        <v>0</v>
      </c>
      <c r="G21">
        <f t="shared" si="4"/>
        <v>1</v>
      </c>
      <c r="H21">
        <f t="shared" si="0"/>
        <v>2</v>
      </c>
      <c r="I21">
        <f t="shared" si="0"/>
        <v>3</v>
      </c>
      <c r="J21">
        <f t="shared" si="0"/>
        <v>4</v>
      </c>
      <c r="K21">
        <f t="shared" si="0"/>
        <v>5</v>
      </c>
    </row>
    <row r="22" spans="1:11">
      <c r="A22">
        <f>'Progress Tracker'!A36</f>
        <v>0</v>
      </c>
      <c r="B22" s="36" t="e">
        <f>'Progress Tracker'!#REF!</f>
        <v>#REF!</v>
      </c>
      <c r="C22" t="e">
        <f t="shared" si="1"/>
        <v>#REF!</v>
      </c>
      <c r="D22" t="e">
        <f t="shared" si="2"/>
        <v>#REF!</v>
      </c>
      <c r="E22" t="e">
        <f t="shared" si="5"/>
        <v>#REF!</v>
      </c>
      <c r="F22" s="36">
        <f>'Progress Tracker'!C36</f>
        <v>0</v>
      </c>
      <c r="G22">
        <f t="shared" si="4"/>
        <v>1</v>
      </c>
      <c r="H22">
        <f t="shared" ref="H22:K41" si="6">G22+1</f>
        <v>2</v>
      </c>
      <c r="I22">
        <f t="shared" si="6"/>
        <v>3</v>
      </c>
      <c r="J22">
        <f t="shared" si="6"/>
        <v>4</v>
      </c>
      <c r="K22">
        <f t="shared" si="6"/>
        <v>5</v>
      </c>
    </row>
    <row r="23" spans="1:11">
      <c r="A23">
        <f>'Progress Tracker'!A38</f>
        <v>0</v>
      </c>
      <c r="B23" s="36" t="e">
        <f>'Progress Tracker'!#REF!</f>
        <v>#REF!</v>
      </c>
      <c r="C23" t="e">
        <f t="shared" si="1"/>
        <v>#REF!</v>
      </c>
      <c r="D23" t="e">
        <f t="shared" si="2"/>
        <v>#REF!</v>
      </c>
      <c r="E23" t="e">
        <f t="shared" si="5"/>
        <v>#REF!</v>
      </c>
      <c r="F23" s="36">
        <f>'Progress Tracker'!C38</f>
        <v>0</v>
      </c>
      <c r="G23">
        <f t="shared" si="4"/>
        <v>1</v>
      </c>
      <c r="H23">
        <f t="shared" si="6"/>
        <v>2</v>
      </c>
      <c r="I23">
        <f t="shared" si="6"/>
        <v>3</v>
      </c>
      <c r="J23">
        <f t="shared" si="6"/>
        <v>4</v>
      </c>
      <c r="K23">
        <f t="shared" si="6"/>
        <v>5</v>
      </c>
    </row>
    <row r="24" spans="1:11">
      <c r="A24" t="e">
        <f>'Progress Tracker'!#REF!</f>
        <v>#REF!</v>
      </c>
      <c r="B24" s="36" t="e">
        <f>'Progress Tracker'!#REF!</f>
        <v>#REF!</v>
      </c>
      <c r="C24" t="e">
        <f t="shared" si="1"/>
        <v>#REF!</v>
      </c>
      <c r="D24" t="e">
        <f t="shared" si="2"/>
        <v>#REF!</v>
      </c>
      <c r="E24" t="e">
        <f t="shared" si="5"/>
        <v>#REF!</v>
      </c>
      <c r="F24" s="36" t="e">
        <f>'Progress Tracker'!#REF!</f>
        <v>#REF!</v>
      </c>
      <c r="G24" t="e">
        <f t="shared" si="4"/>
        <v>#REF!</v>
      </c>
      <c r="H24" t="e">
        <f t="shared" si="6"/>
        <v>#REF!</v>
      </c>
      <c r="I24" t="e">
        <f t="shared" si="6"/>
        <v>#REF!</v>
      </c>
      <c r="J24" t="e">
        <f t="shared" si="6"/>
        <v>#REF!</v>
      </c>
      <c r="K24" t="e">
        <f t="shared" si="6"/>
        <v>#REF!</v>
      </c>
    </row>
    <row r="25" spans="1:11">
      <c r="A25" t="e">
        <f>'Progress Tracker'!#REF!</f>
        <v>#REF!</v>
      </c>
      <c r="B25" s="36" t="e">
        <f>'Progress Tracker'!#REF!</f>
        <v>#REF!</v>
      </c>
      <c r="C25" t="e">
        <f t="shared" si="1"/>
        <v>#REF!</v>
      </c>
      <c r="D25" t="e">
        <f t="shared" si="2"/>
        <v>#REF!</v>
      </c>
      <c r="E25" t="e">
        <f t="shared" si="5"/>
        <v>#REF!</v>
      </c>
      <c r="F25" s="36" t="e">
        <f>'Progress Tracker'!#REF!</f>
        <v>#REF!</v>
      </c>
      <c r="G25" t="e">
        <f t="shared" si="4"/>
        <v>#REF!</v>
      </c>
      <c r="H25" t="e">
        <f t="shared" si="6"/>
        <v>#REF!</v>
      </c>
      <c r="I25" t="e">
        <f t="shared" si="6"/>
        <v>#REF!</v>
      </c>
      <c r="J25" t="e">
        <f t="shared" si="6"/>
        <v>#REF!</v>
      </c>
      <c r="K25" t="e">
        <f t="shared" si="6"/>
        <v>#REF!</v>
      </c>
    </row>
    <row r="26" spans="1:11">
      <c r="A26">
        <f>'Progress Tracker'!A40</f>
        <v>0</v>
      </c>
      <c r="B26" s="36" t="e">
        <f>'Progress Tracker'!#REF!</f>
        <v>#REF!</v>
      </c>
      <c r="C26" t="e">
        <f t="shared" si="1"/>
        <v>#REF!</v>
      </c>
      <c r="D26" t="e">
        <f t="shared" si="2"/>
        <v>#REF!</v>
      </c>
      <c r="E26" t="e">
        <f t="shared" si="5"/>
        <v>#REF!</v>
      </c>
      <c r="F26" s="36">
        <f>'Progress Tracker'!C40</f>
        <v>0</v>
      </c>
      <c r="G26">
        <f t="shared" si="4"/>
        <v>1</v>
      </c>
      <c r="H26">
        <f t="shared" si="6"/>
        <v>2</v>
      </c>
      <c r="I26">
        <f t="shared" si="6"/>
        <v>3</v>
      </c>
      <c r="J26">
        <f t="shared" si="6"/>
        <v>4</v>
      </c>
      <c r="K26">
        <f t="shared" si="6"/>
        <v>5</v>
      </c>
    </row>
    <row r="27" spans="1:11">
      <c r="A27">
        <f>'Progress Tracker'!A41</f>
        <v>0</v>
      </c>
      <c r="B27" s="36" t="e">
        <f>'Progress Tracker'!#REF!</f>
        <v>#REF!</v>
      </c>
      <c r="C27" t="e">
        <f t="shared" si="1"/>
        <v>#REF!</v>
      </c>
      <c r="D27" t="e">
        <f t="shared" si="2"/>
        <v>#REF!</v>
      </c>
      <c r="E27" t="e">
        <f t="shared" si="5"/>
        <v>#REF!</v>
      </c>
      <c r="F27" s="36">
        <f>'Progress Tracker'!C41</f>
        <v>0</v>
      </c>
      <c r="G27">
        <f t="shared" si="4"/>
        <v>1</v>
      </c>
      <c r="H27">
        <f t="shared" si="6"/>
        <v>2</v>
      </c>
      <c r="I27">
        <f t="shared" si="6"/>
        <v>3</v>
      </c>
      <c r="J27">
        <f t="shared" si="6"/>
        <v>4</v>
      </c>
      <c r="K27">
        <f t="shared" si="6"/>
        <v>5</v>
      </c>
    </row>
    <row r="28" spans="1:11">
      <c r="A28">
        <f>'Progress Tracker'!A42</f>
        <v>0</v>
      </c>
      <c r="B28" s="36" t="e">
        <f>'Progress Tracker'!#REF!</f>
        <v>#REF!</v>
      </c>
      <c r="C28" t="e">
        <f t="shared" si="1"/>
        <v>#REF!</v>
      </c>
      <c r="D28" t="e">
        <f t="shared" si="2"/>
        <v>#REF!</v>
      </c>
      <c r="E28" t="e">
        <f t="shared" si="5"/>
        <v>#REF!</v>
      </c>
      <c r="F28" s="36">
        <f>'Progress Tracker'!C42</f>
        <v>0</v>
      </c>
      <c r="G28">
        <f t="shared" si="4"/>
        <v>1</v>
      </c>
      <c r="H28">
        <f t="shared" si="6"/>
        <v>2</v>
      </c>
      <c r="I28">
        <f t="shared" si="6"/>
        <v>3</v>
      </c>
      <c r="J28">
        <f t="shared" si="6"/>
        <v>4</v>
      </c>
      <c r="K28">
        <f t="shared" si="6"/>
        <v>5</v>
      </c>
    </row>
    <row r="29" spans="1:11">
      <c r="A29" t="e">
        <f>'Progress Tracker'!#REF!</f>
        <v>#REF!</v>
      </c>
      <c r="B29" s="36" t="e">
        <f>'Progress Tracker'!#REF!</f>
        <v>#REF!</v>
      </c>
      <c r="C29" t="e">
        <f t="shared" si="1"/>
        <v>#REF!</v>
      </c>
      <c r="D29" t="e">
        <f t="shared" si="2"/>
        <v>#REF!</v>
      </c>
      <c r="E29" t="e">
        <f t="shared" si="5"/>
        <v>#REF!</v>
      </c>
      <c r="F29" s="36" t="e">
        <f>'Progress Tracker'!#REF!</f>
        <v>#REF!</v>
      </c>
      <c r="G29" t="e">
        <f t="shared" si="4"/>
        <v>#REF!</v>
      </c>
      <c r="H29" t="e">
        <f t="shared" si="6"/>
        <v>#REF!</v>
      </c>
      <c r="I29" t="e">
        <f t="shared" si="6"/>
        <v>#REF!</v>
      </c>
      <c r="J29" t="e">
        <f t="shared" si="6"/>
        <v>#REF!</v>
      </c>
      <c r="K29" t="e">
        <f t="shared" si="6"/>
        <v>#REF!</v>
      </c>
    </row>
    <row r="30" spans="1:11">
      <c r="A30">
        <f>'Progress Tracker'!A47</f>
        <v>0</v>
      </c>
      <c r="B30" s="36" t="e">
        <f>'Progress Tracker'!#REF!</f>
        <v>#REF!</v>
      </c>
      <c r="C30" t="e">
        <f t="shared" si="1"/>
        <v>#REF!</v>
      </c>
      <c r="D30" t="e">
        <f t="shared" si="2"/>
        <v>#REF!</v>
      </c>
      <c r="E30" t="e">
        <f t="shared" si="5"/>
        <v>#REF!</v>
      </c>
      <c r="F30" s="36">
        <f>'Progress Tracker'!C47</f>
        <v>0</v>
      </c>
      <c r="G30">
        <f t="shared" si="4"/>
        <v>1</v>
      </c>
      <c r="H30">
        <f t="shared" si="6"/>
        <v>2</v>
      </c>
      <c r="I30">
        <f t="shared" si="6"/>
        <v>3</v>
      </c>
      <c r="J30">
        <f t="shared" si="6"/>
        <v>4</v>
      </c>
      <c r="K30">
        <f t="shared" si="6"/>
        <v>5</v>
      </c>
    </row>
    <row r="31" spans="1:11">
      <c r="A31" t="e">
        <f>'Progress Tracker'!#REF!</f>
        <v>#REF!</v>
      </c>
      <c r="B31" s="36" t="e">
        <f>'Progress Tracker'!#REF!</f>
        <v>#REF!</v>
      </c>
      <c r="C31" t="e">
        <f t="shared" si="1"/>
        <v>#REF!</v>
      </c>
      <c r="D31" t="e">
        <f t="shared" si="2"/>
        <v>#REF!</v>
      </c>
      <c r="E31" t="e">
        <f t="shared" si="5"/>
        <v>#REF!</v>
      </c>
      <c r="F31" s="36" t="e">
        <f>'Progress Tracker'!#REF!</f>
        <v>#REF!</v>
      </c>
      <c r="G31" t="e">
        <f t="shared" si="4"/>
        <v>#REF!</v>
      </c>
      <c r="H31" t="e">
        <f t="shared" si="6"/>
        <v>#REF!</v>
      </c>
      <c r="I31" t="e">
        <f t="shared" si="6"/>
        <v>#REF!</v>
      </c>
      <c r="J31" t="e">
        <f t="shared" si="6"/>
        <v>#REF!</v>
      </c>
      <c r="K31" t="e">
        <f t="shared" si="6"/>
        <v>#REF!</v>
      </c>
    </row>
    <row r="32" spans="1:11">
      <c r="A32">
        <f>'Progress Tracker'!A51</f>
        <v>0</v>
      </c>
      <c r="B32" s="36" t="e">
        <f>'Progress Tracker'!#REF!</f>
        <v>#REF!</v>
      </c>
      <c r="C32" t="e">
        <f t="shared" si="1"/>
        <v>#REF!</v>
      </c>
      <c r="D32" t="e">
        <f t="shared" si="2"/>
        <v>#REF!</v>
      </c>
      <c r="E32" t="e">
        <f t="shared" si="5"/>
        <v>#REF!</v>
      </c>
      <c r="F32" s="36">
        <f>'Progress Tracker'!C51</f>
        <v>0</v>
      </c>
      <c r="G32">
        <f t="shared" si="4"/>
        <v>1</v>
      </c>
      <c r="H32">
        <f t="shared" si="6"/>
        <v>2</v>
      </c>
      <c r="I32">
        <f t="shared" si="6"/>
        <v>3</v>
      </c>
      <c r="J32">
        <f t="shared" si="6"/>
        <v>4</v>
      </c>
      <c r="K32">
        <f t="shared" si="6"/>
        <v>5</v>
      </c>
    </row>
    <row r="33" spans="1:11">
      <c r="A33">
        <f>'Progress Tracker'!A53</f>
        <v>0</v>
      </c>
      <c r="B33" s="36" t="e">
        <f>'Progress Tracker'!#REF!</f>
        <v>#REF!</v>
      </c>
      <c r="C33" t="e">
        <f t="shared" si="1"/>
        <v>#REF!</v>
      </c>
      <c r="D33" t="e">
        <f t="shared" si="2"/>
        <v>#REF!</v>
      </c>
      <c r="E33" t="e">
        <f t="shared" si="5"/>
        <v>#REF!</v>
      </c>
      <c r="F33" s="36">
        <f>'Progress Tracker'!C53</f>
        <v>0</v>
      </c>
      <c r="G33">
        <f t="shared" si="4"/>
        <v>1</v>
      </c>
      <c r="H33">
        <f t="shared" si="6"/>
        <v>2</v>
      </c>
      <c r="I33">
        <f t="shared" si="6"/>
        <v>3</v>
      </c>
      <c r="J33">
        <f t="shared" si="6"/>
        <v>4</v>
      </c>
      <c r="K33">
        <f t="shared" si="6"/>
        <v>5</v>
      </c>
    </row>
    <row r="34" spans="1:11">
      <c r="A34" t="e">
        <f>'Progress Tracker'!#REF!</f>
        <v>#REF!</v>
      </c>
      <c r="B34" s="36" t="e">
        <f>'Progress Tracker'!#REF!</f>
        <v>#REF!</v>
      </c>
      <c r="C34" t="e">
        <f t="shared" si="1"/>
        <v>#REF!</v>
      </c>
      <c r="D34" t="e">
        <f t="shared" si="2"/>
        <v>#REF!</v>
      </c>
      <c r="E34" t="e">
        <f t="shared" si="5"/>
        <v>#REF!</v>
      </c>
      <c r="F34" s="36" t="e">
        <f>'Progress Tracker'!#REF!</f>
        <v>#REF!</v>
      </c>
      <c r="G34" t="e">
        <f t="shared" si="4"/>
        <v>#REF!</v>
      </c>
      <c r="H34" t="e">
        <f t="shared" si="6"/>
        <v>#REF!</v>
      </c>
      <c r="I34" t="e">
        <f t="shared" si="6"/>
        <v>#REF!</v>
      </c>
      <c r="J34" t="e">
        <f t="shared" si="6"/>
        <v>#REF!</v>
      </c>
      <c r="K34" t="e">
        <f t="shared" si="6"/>
        <v>#REF!</v>
      </c>
    </row>
    <row r="35" spans="1:11">
      <c r="A35">
        <f>'Progress Tracker'!A54</f>
        <v>0</v>
      </c>
      <c r="B35" s="36" t="e">
        <f>'Progress Tracker'!#REF!</f>
        <v>#REF!</v>
      </c>
      <c r="C35" t="e">
        <f t="shared" si="1"/>
        <v>#REF!</v>
      </c>
      <c r="D35" t="e">
        <f t="shared" si="2"/>
        <v>#REF!</v>
      </c>
      <c r="E35" t="e">
        <f t="shared" si="5"/>
        <v>#REF!</v>
      </c>
      <c r="F35" s="36">
        <f>'Progress Tracker'!C54</f>
        <v>0</v>
      </c>
      <c r="G35">
        <f t="shared" si="4"/>
        <v>1</v>
      </c>
      <c r="H35">
        <f t="shared" si="6"/>
        <v>2</v>
      </c>
      <c r="I35">
        <f t="shared" si="6"/>
        <v>3</v>
      </c>
      <c r="J35">
        <f t="shared" si="6"/>
        <v>4</v>
      </c>
      <c r="K35">
        <f t="shared" si="6"/>
        <v>5</v>
      </c>
    </row>
    <row r="36" spans="1:11">
      <c r="A36" t="e">
        <f>'Progress Tracker'!#REF!</f>
        <v>#REF!</v>
      </c>
      <c r="B36" s="36" t="e">
        <f>'Progress Tracker'!#REF!</f>
        <v>#REF!</v>
      </c>
      <c r="C36" t="e">
        <f t="shared" si="1"/>
        <v>#REF!</v>
      </c>
      <c r="D36" t="e">
        <f t="shared" si="2"/>
        <v>#REF!</v>
      </c>
      <c r="E36" t="e">
        <f t="shared" si="5"/>
        <v>#REF!</v>
      </c>
      <c r="F36" s="36" t="e">
        <f>'Progress Tracker'!#REF!</f>
        <v>#REF!</v>
      </c>
      <c r="G36" t="e">
        <f t="shared" si="4"/>
        <v>#REF!</v>
      </c>
      <c r="H36" t="e">
        <f t="shared" si="6"/>
        <v>#REF!</v>
      </c>
      <c r="I36" t="e">
        <f t="shared" si="6"/>
        <v>#REF!</v>
      </c>
      <c r="J36" t="e">
        <f t="shared" si="6"/>
        <v>#REF!</v>
      </c>
      <c r="K36" t="e">
        <f t="shared" si="6"/>
        <v>#REF!</v>
      </c>
    </row>
    <row r="37" spans="1:11">
      <c r="A37" t="e">
        <f>'Progress Tracker'!#REF!</f>
        <v>#REF!</v>
      </c>
      <c r="B37" s="36" t="e">
        <f>'Progress Tracker'!#REF!</f>
        <v>#REF!</v>
      </c>
      <c r="C37" t="e">
        <f t="shared" si="1"/>
        <v>#REF!</v>
      </c>
      <c r="D37" t="e">
        <f t="shared" si="2"/>
        <v>#REF!</v>
      </c>
      <c r="E37" t="e">
        <f t="shared" si="5"/>
        <v>#REF!</v>
      </c>
      <c r="F37" s="36" t="e">
        <f>'Progress Tracker'!#REF!</f>
        <v>#REF!</v>
      </c>
      <c r="G37" t="e">
        <f t="shared" si="4"/>
        <v>#REF!</v>
      </c>
      <c r="H37" t="e">
        <f t="shared" si="6"/>
        <v>#REF!</v>
      </c>
      <c r="I37" t="e">
        <f t="shared" si="6"/>
        <v>#REF!</v>
      </c>
      <c r="J37" t="e">
        <f t="shared" si="6"/>
        <v>#REF!</v>
      </c>
      <c r="K37" t="e">
        <f t="shared" si="6"/>
        <v>#REF!</v>
      </c>
    </row>
    <row r="38" spans="1:11">
      <c r="A38">
        <f>'Progress Tracker'!A55</f>
        <v>0</v>
      </c>
      <c r="B38" s="36" t="e">
        <f>'Progress Tracker'!#REF!</f>
        <v>#REF!</v>
      </c>
      <c r="C38" t="e">
        <f t="shared" si="1"/>
        <v>#REF!</v>
      </c>
      <c r="D38" t="e">
        <f t="shared" si="2"/>
        <v>#REF!</v>
      </c>
      <c r="E38" t="e">
        <f t="shared" si="5"/>
        <v>#REF!</v>
      </c>
      <c r="F38" s="36">
        <f>'Progress Tracker'!C55</f>
        <v>0</v>
      </c>
      <c r="G38">
        <f t="shared" si="4"/>
        <v>1</v>
      </c>
      <c r="H38">
        <f t="shared" si="6"/>
        <v>2</v>
      </c>
      <c r="I38">
        <f t="shared" si="6"/>
        <v>3</v>
      </c>
      <c r="J38">
        <f t="shared" si="6"/>
        <v>4</v>
      </c>
      <c r="K38">
        <f t="shared" si="6"/>
        <v>5</v>
      </c>
    </row>
    <row r="39" spans="1:11">
      <c r="A39" t="e">
        <f>'Progress Tracker'!#REF!</f>
        <v>#REF!</v>
      </c>
      <c r="B39" s="36" t="e">
        <f>'Progress Tracker'!#REF!</f>
        <v>#REF!</v>
      </c>
      <c r="C39" t="e">
        <f t="shared" si="1"/>
        <v>#REF!</v>
      </c>
      <c r="D39" t="e">
        <f t="shared" si="2"/>
        <v>#REF!</v>
      </c>
      <c r="E39" t="e">
        <f t="shared" si="5"/>
        <v>#REF!</v>
      </c>
      <c r="F39" s="36" t="e">
        <f>'Progress Tracker'!#REF!</f>
        <v>#REF!</v>
      </c>
      <c r="G39" t="e">
        <f t="shared" si="4"/>
        <v>#REF!</v>
      </c>
      <c r="H39" t="e">
        <f t="shared" si="6"/>
        <v>#REF!</v>
      </c>
      <c r="I39" t="e">
        <f t="shared" si="6"/>
        <v>#REF!</v>
      </c>
      <c r="J39" t="e">
        <f t="shared" si="6"/>
        <v>#REF!</v>
      </c>
      <c r="K39" t="e">
        <f t="shared" si="6"/>
        <v>#REF!</v>
      </c>
    </row>
    <row r="40" spans="1:11">
      <c r="A40">
        <f>'Progress Tracker'!A56</f>
        <v>0</v>
      </c>
      <c r="B40" s="36" t="e">
        <f>'Progress Tracker'!#REF!</f>
        <v>#REF!</v>
      </c>
      <c r="C40" t="e">
        <f t="shared" si="1"/>
        <v>#REF!</v>
      </c>
      <c r="D40" t="e">
        <f t="shared" si="2"/>
        <v>#REF!</v>
      </c>
      <c r="E40" t="e">
        <f t="shared" si="5"/>
        <v>#REF!</v>
      </c>
      <c r="F40" s="36">
        <f>'Progress Tracker'!C56</f>
        <v>0</v>
      </c>
      <c r="G40">
        <f t="shared" si="4"/>
        <v>1</v>
      </c>
      <c r="H40">
        <f t="shared" si="6"/>
        <v>2</v>
      </c>
      <c r="I40">
        <f t="shared" si="6"/>
        <v>3</v>
      </c>
      <c r="J40">
        <f t="shared" si="6"/>
        <v>4</v>
      </c>
      <c r="K40">
        <f t="shared" si="6"/>
        <v>5</v>
      </c>
    </row>
    <row r="41" spans="1:11">
      <c r="A41">
        <f>'Progress Tracker'!A57</f>
        <v>0</v>
      </c>
      <c r="B41" s="36" t="e">
        <f>'Progress Tracker'!#REF!</f>
        <v>#REF!</v>
      </c>
      <c r="C41" t="e">
        <f t="shared" si="1"/>
        <v>#REF!</v>
      </c>
      <c r="D41" t="e">
        <f t="shared" si="2"/>
        <v>#REF!</v>
      </c>
      <c r="E41" t="e">
        <f t="shared" si="5"/>
        <v>#REF!</v>
      </c>
      <c r="F41" s="36">
        <f>'Progress Tracker'!C57</f>
        <v>0</v>
      </c>
      <c r="G41">
        <f t="shared" si="4"/>
        <v>1</v>
      </c>
      <c r="H41">
        <f t="shared" si="6"/>
        <v>2</v>
      </c>
      <c r="I41">
        <f t="shared" si="6"/>
        <v>3</v>
      </c>
      <c r="J41">
        <f t="shared" si="6"/>
        <v>4</v>
      </c>
      <c r="K41">
        <f t="shared" si="6"/>
        <v>5</v>
      </c>
    </row>
    <row r="42" spans="1:11">
      <c r="A42">
        <f>'Progress Tracker'!A58</f>
        <v>0</v>
      </c>
      <c r="B42" s="36" t="e">
        <f>'Progress Tracker'!#REF!</f>
        <v>#REF!</v>
      </c>
      <c r="C42" t="e">
        <f t="shared" si="1"/>
        <v>#REF!</v>
      </c>
      <c r="D42" t="e">
        <f t="shared" si="2"/>
        <v>#REF!</v>
      </c>
      <c r="E42" t="e">
        <f t="shared" si="5"/>
        <v>#REF!</v>
      </c>
      <c r="F42" s="36">
        <f>'Progress Tracker'!C58</f>
        <v>0</v>
      </c>
      <c r="G42">
        <f t="shared" si="4"/>
        <v>1</v>
      </c>
      <c r="H42">
        <f t="shared" ref="H42:K61" si="7">G42+1</f>
        <v>2</v>
      </c>
      <c r="I42">
        <f t="shared" si="7"/>
        <v>3</v>
      </c>
      <c r="J42">
        <f t="shared" si="7"/>
        <v>4</v>
      </c>
      <c r="K42">
        <f t="shared" si="7"/>
        <v>5</v>
      </c>
    </row>
    <row r="43" spans="1:11">
      <c r="A43">
        <f>'Progress Tracker'!A59</f>
        <v>0</v>
      </c>
      <c r="B43" s="36" t="e">
        <f>'Progress Tracker'!#REF!</f>
        <v>#REF!</v>
      </c>
      <c r="C43" t="e">
        <f t="shared" si="1"/>
        <v>#REF!</v>
      </c>
      <c r="D43" t="e">
        <f t="shared" si="2"/>
        <v>#REF!</v>
      </c>
      <c r="E43" t="e">
        <f t="shared" si="5"/>
        <v>#REF!</v>
      </c>
      <c r="F43" s="36">
        <f>'Progress Tracker'!C59</f>
        <v>0</v>
      </c>
      <c r="G43">
        <f t="shared" si="4"/>
        <v>1</v>
      </c>
      <c r="H43">
        <f t="shared" si="7"/>
        <v>2</v>
      </c>
      <c r="I43">
        <f t="shared" si="7"/>
        <v>3</v>
      </c>
      <c r="J43">
        <f t="shared" si="7"/>
        <v>4</v>
      </c>
      <c r="K43">
        <f t="shared" si="7"/>
        <v>5</v>
      </c>
    </row>
    <row r="44" spans="1:11">
      <c r="A44">
        <f>'Progress Tracker'!A60</f>
        <v>0</v>
      </c>
      <c r="B44" s="36" t="e">
        <f>'Progress Tracker'!#REF!</f>
        <v>#REF!</v>
      </c>
      <c r="C44" t="e">
        <f t="shared" si="1"/>
        <v>#REF!</v>
      </c>
      <c r="D44" t="e">
        <f t="shared" si="2"/>
        <v>#REF!</v>
      </c>
      <c r="E44" t="e">
        <f t="shared" si="5"/>
        <v>#REF!</v>
      </c>
      <c r="F44" s="36">
        <f>'Progress Tracker'!C60</f>
        <v>0</v>
      </c>
      <c r="G44">
        <f t="shared" si="4"/>
        <v>1</v>
      </c>
      <c r="H44">
        <f t="shared" si="7"/>
        <v>2</v>
      </c>
      <c r="I44">
        <f t="shared" si="7"/>
        <v>3</v>
      </c>
      <c r="J44">
        <f t="shared" si="7"/>
        <v>4</v>
      </c>
      <c r="K44">
        <f t="shared" si="7"/>
        <v>5</v>
      </c>
    </row>
    <row r="45" spans="1:11">
      <c r="A45">
        <f>'Progress Tracker'!A61</f>
        <v>0</v>
      </c>
      <c r="B45" s="36" t="e">
        <f>'Progress Tracker'!#REF!</f>
        <v>#REF!</v>
      </c>
      <c r="C45" t="e">
        <f t="shared" si="1"/>
        <v>#REF!</v>
      </c>
      <c r="D45" t="e">
        <f t="shared" si="2"/>
        <v>#REF!</v>
      </c>
      <c r="E45" t="e">
        <f t="shared" si="5"/>
        <v>#REF!</v>
      </c>
      <c r="F45" s="36">
        <f>'Progress Tracker'!C61</f>
        <v>0</v>
      </c>
      <c r="G45">
        <f t="shared" si="4"/>
        <v>1</v>
      </c>
      <c r="H45">
        <f t="shared" si="7"/>
        <v>2</v>
      </c>
      <c r="I45">
        <f t="shared" si="7"/>
        <v>3</v>
      </c>
      <c r="J45">
        <f t="shared" si="7"/>
        <v>4</v>
      </c>
      <c r="K45">
        <f t="shared" si="7"/>
        <v>5</v>
      </c>
    </row>
    <row r="46" spans="1:11">
      <c r="A46">
        <f>'Progress Tracker'!A62</f>
        <v>0</v>
      </c>
      <c r="B46" s="36" t="e">
        <f>'Progress Tracker'!#REF!</f>
        <v>#REF!</v>
      </c>
      <c r="C46" t="e">
        <f t="shared" si="1"/>
        <v>#REF!</v>
      </c>
      <c r="D46" t="e">
        <f t="shared" si="2"/>
        <v>#REF!</v>
      </c>
      <c r="E46" t="e">
        <f t="shared" si="5"/>
        <v>#REF!</v>
      </c>
      <c r="F46" s="36">
        <f>'Progress Tracker'!C62</f>
        <v>0</v>
      </c>
      <c r="G46">
        <f t="shared" si="4"/>
        <v>1</v>
      </c>
      <c r="H46">
        <f t="shared" si="7"/>
        <v>2</v>
      </c>
      <c r="I46">
        <f t="shared" si="7"/>
        <v>3</v>
      </c>
      <c r="J46">
        <f t="shared" si="7"/>
        <v>4</v>
      </c>
      <c r="K46">
        <f t="shared" si="7"/>
        <v>5</v>
      </c>
    </row>
    <row r="47" spans="1:11">
      <c r="A47">
        <f>'Progress Tracker'!A63</f>
        <v>0</v>
      </c>
      <c r="B47" s="36" t="e">
        <f>'Progress Tracker'!#REF!</f>
        <v>#REF!</v>
      </c>
      <c r="C47" t="e">
        <f t="shared" si="1"/>
        <v>#REF!</v>
      </c>
      <c r="D47" t="e">
        <f t="shared" si="2"/>
        <v>#REF!</v>
      </c>
      <c r="E47" t="e">
        <f t="shared" si="5"/>
        <v>#REF!</v>
      </c>
      <c r="F47" s="36">
        <f>'Progress Tracker'!C63</f>
        <v>0</v>
      </c>
      <c r="G47">
        <f t="shared" si="4"/>
        <v>1</v>
      </c>
      <c r="H47">
        <f t="shared" si="7"/>
        <v>2</v>
      </c>
      <c r="I47">
        <f t="shared" si="7"/>
        <v>3</v>
      </c>
      <c r="J47">
        <f t="shared" si="7"/>
        <v>4</v>
      </c>
      <c r="K47">
        <f t="shared" si="7"/>
        <v>5</v>
      </c>
    </row>
    <row r="48" spans="1:11">
      <c r="A48">
        <f>'Progress Tracker'!A65</f>
        <v>0</v>
      </c>
      <c r="B48" s="36" t="e">
        <f>'Progress Tracker'!#REF!</f>
        <v>#REF!</v>
      </c>
      <c r="C48" t="e">
        <f t="shared" si="1"/>
        <v>#REF!</v>
      </c>
      <c r="D48" t="e">
        <f t="shared" si="2"/>
        <v>#REF!</v>
      </c>
      <c r="E48" t="e">
        <f t="shared" si="5"/>
        <v>#REF!</v>
      </c>
      <c r="F48" s="36">
        <f>'Progress Tracker'!C65</f>
        <v>0</v>
      </c>
      <c r="G48">
        <f t="shared" si="4"/>
        <v>1</v>
      </c>
      <c r="H48">
        <f t="shared" si="7"/>
        <v>2</v>
      </c>
      <c r="I48">
        <f t="shared" si="7"/>
        <v>3</v>
      </c>
      <c r="J48">
        <f t="shared" si="7"/>
        <v>4</v>
      </c>
      <c r="K48">
        <f t="shared" si="7"/>
        <v>5</v>
      </c>
    </row>
    <row r="49" spans="1:11">
      <c r="A49">
        <f>'Progress Tracker'!A66</f>
        <v>0</v>
      </c>
      <c r="B49" s="36" t="e">
        <f>'Progress Tracker'!#REF!</f>
        <v>#REF!</v>
      </c>
      <c r="C49" t="e">
        <f t="shared" si="1"/>
        <v>#REF!</v>
      </c>
      <c r="D49" t="e">
        <f t="shared" si="2"/>
        <v>#REF!</v>
      </c>
      <c r="E49" t="e">
        <f t="shared" si="5"/>
        <v>#REF!</v>
      </c>
      <c r="F49" s="36">
        <f>'Progress Tracker'!C66</f>
        <v>0</v>
      </c>
      <c r="G49">
        <f t="shared" si="4"/>
        <v>1</v>
      </c>
      <c r="H49">
        <f t="shared" si="7"/>
        <v>2</v>
      </c>
      <c r="I49">
        <f t="shared" si="7"/>
        <v>3</v>
      </c>
      <c r="J49">
        <f t="shared" si="7"/>
        <v>4</v>
      </c>
      <c r="K49">
        <f t="shared" si="7"/>
        <v>5</v>
      </c>
    </row>
    <row r="50" spans="1:11">
      <c r="A50" t="e">
        <f>'Progress Tracker'!#REF!</f>
        <v>#REF!</v>
      </c>
      <c r="B50" s="36" t="e">
        <f>'Progress Tracker'!#REF!</f>
        <v>#REF!</v>
      </c>
      <c r="C50" t="e">
        <f t="shared" si="1"/>
        <v>#REF!</v>
      </c>
      <c r="D50" t="e">
        <f t="shared" si="2"/>
        <v>#REF!</v>
      </c>
      <c r="E50" t="e">
        <f t="shared" si="5"/>
        <v>#REF!</v>
      </c>
      <c r="F50" s="36" t="e">
        <f>'Progress Tracker'!#REF!</f>
        <v>#REF!</v>
      </c>
      <c r="G50" t="e">
        <f t="shared" si="4"/>
        <v>#REF!</v>
      </c>
      <c r="H50" t="e">
        <f t="shared" si="7"/>
        <v>#REF!</v>
      </c>
      <c r="I50" t="e">
        <f t="shared" si="7"/>
        <v>#REF!</v>
      </c>
      <c r="J50" t="e">
        <f t="shared" si="7"/>
        <v>#REF!</v>
      </c>
      <c r="K50" t="e">
        <f t="shared" si="7"/>
        <v>#REF!</v>
      </c>
    </row>
    <row r="51" spans="1:11">
      <c r="A51" t="e">
        <f>'Progress Tracker'!#REF!</f>
        <v>#REF!</v>
      </c>
      <c r="B51" s="36" t="e">
        <f>'Progress Tracker'!#REF!</f>
        <v>#REF!</v>
      </c>
      <c r="C51" t="e">
        <f t="shared" si="1"/>
        <v>#REF!</v>
      </c>
      <c r="D51" t="e">
        <f t="shared" si="2"/>
        <v>#REF!</v>
      </c>
      <c r="E51" t="e">
        <f t="shared" si="5"/>
        <v>#REF!</v>
      </c>
      <c r="F51" s="36" t="e">
        <f>'Progress Tracker'!#REF!</f>
        <v>#REF!</v>
      </c>
      <c r="G51" t="e">
        <f t="shared" si="4"/>
        <v>#REF!</v>
      </c>
      <c r="H51" t="e">
        <f t="shared" si="7"/>
        <v>#REF!</v>
      </c>
      <c r="I51" t="e">
        <f t="shared" si="7"/>
        <v>#REF!</v>
      </c>
      <c r="J51" t="e">
        <f t="shared" si="7"/>
        <v>#REF!</v>
      </c>
      <c r="K51" t="e">
        <f t="shared" si="7"/>
        <v>#REF!</v>
      </c>
    </row>
    <row r="52" spans="1:11">
      <c r="A52" t="e">
        <f>'Progress Tracker'!#REF!</f>
        <v>#REF!</v>
      </c>
      <c r="B52" s="36" t="e">
        <f>'Progress Tracker'!#REF!</f>
        <v>#REF!</v>
      </c>
      <c r="C52" t="e">
        <f t="shared" si="1"/>
        <v>#REF!</v>
      </c>
      <c r="D52" t="e">
        <f t="shared" si="2"/>
        <v>#REF!</v>
      </c>
      <c r="E52" t="e">
        <f t="shared" si="5"/>
        <v>#REF!</v>
      </c>
      <c r="F52" s="36" t="e">
        <f>'Progress Tracker'!#REF!</f>
        <v>#REF!</v>
      </c>
      <c r="G52" t="e">
        <f t="shared" si="4"/>
        <v>#REF!</v>
      </c>
      <c r="H52" t="e">
        <f t="shared" si="7"/>
        <v>#REF!</v>
      </c>
      <c r="I52" t="e">
        <f t="shared" si="7"/>
        <v>#REF!</v>
      </c>
      <c r="J52" t="e">
        <f t="shared" si="7"/>
        <v>#REF!</v>
      </c>
      <c r="K52" t="e">
        <f t="shared" si="7"/>
        <v>#REF!</v>
      </c>
    </row>
    <row r="53" spans="1:11">
      <c r="A53" t="e">
        <f>'Progress Tracker'!#REF!</f>
        <v>#REF!</v>
      </c>
      <c r="B53" s="36" t="e">
        <f>'Progress Tracker'!#REF!</f>
        <v>#REF!</v>
      </c>
      <c r="C53" t="e">
        <f t="shared" si="1"/>
        <v>#REF!</v>
      </c>
      <c r="D53" t="e">
        <f t="shared" si="2"/>
        <v>#REF!</v>
      </c>
      <c r="E53" t="e">
        <f t="shared" si="5"/>
        <v>#REF!</v>
      </c>
      <c r="F53" s="36" t="e">
        <f>'Progress Tracker'!#REF!</f>
        <v>#REF!</v>
      </c>
      <c r="G53" t="e">
        <f t="shared" si="4"/>
        <v>#REF!</v>
      </c>
      <c r="H53" t="e">
        <f t="shared" si="7"/>
        <v>#REF!</v>
      </c>
      <c r="I53" t="e">
        <f t="shared" si="7"/>
        <v>#REF!</v>
      </c>
      <c r="J53" t="e">
        <f t="shared" si="7"/>
        <v>#REF!</v>
      </c>
      <c r="K53" t="e">
        <f t="shared" si="7"/>
        <v>#REF!</v>
      </c>
    </row>
    <row r="54" spans="1:11">
      <c r="A54">
        <f>'Progress Tracker'!A68</f>
        <v>0</v>
      </c>
      <c r="B54" s="36" t="e">
        <f>'Progress Tracker'!#REF!</f>
        <v>#REF!</v>
      </c>
      <c r="C54" t="e">
        <f t="shared" si="1"/>
        <v>#REF!</v>
      </c>
      <c r="D54" t="e">
        <f t="shared" si="2"/>
        <v>#REF!</v>
      </c>
      <c r="E54" t="e">
        <f t="shared" si="5"/>
        <v>#REF!</v>
      </c>
      <c r="F54" s="36">
        <f>'Progress Tracker'!C68</f>
        <v>0</v>
      </c>
      <c r="G54">
        <f t="shared" si="4"/>
        <v>1</v>
      </c>
      <c r="H54">
        <f t="shared" si="7"/>
        <v>2</v>
      </c>
      <c r="I54">
        <f t="shared" si="7"/>
        <v>3</v>
      </c>
      <c r="J54">
        <f t="shared" si="7"/>
        <v>4</v>
      </c>
      <c r="K54">
        <f t="shared" si="7"/>
        <v>5</v>
      </c>
    </row>
    <row r="55" spans="1:11">
      <c r="A55" t="e">
        <f>'Progress Tracker'!#REF!</f>
        <v>#REF!</v>
      </c>
      <c r="B55" s="36" t="e">
        <f>'Progress Tracker'!#REF!</f>
        <v>#REF!</v>
      </c>
      <c r="C55" t="e">
        <f t="shared" si="1"/>
        <v>#REF!</v>
      </c>
      <c r="D55" t="e">
        <f t="shared" si="2"/>
        <v>#REF!</v>
      </c>
      <c r="E55" t="e">
        <f t="shared" si="5"/>
        <v>#REF!</v>
      </c>
      <c r="F55" s="36" t="e">
        <f>'Progress Tracker'!#REF!</f>
        <v>#REF!</v>
      </c>
      <c r="G55" t="e">
        <f t="shared" si="4"/>
        <v>#REF!</v>
      </c>
      <c r="H55" t="e">
        <f t="shared" si="7"/>
        <v>#REF!</v>
      </c>
      <c r="I55" t="e">
        <f t="shared" si="7"/>
        <v>#REF!</v>
      </c>
      <c r="J55" t="e">
        <f t="shared" si="7"/>
        <v>#REF!</v>
      </c>
      <c r="K55" t="e">
        <f t="shared" si="7"/>
        <v>#REF!</v>
      </c>
    </row>
    <row r="56" spans="1:11">
      <c r="A56">
        <f>'Progress Tracker'!A71</f>
        <v>0</v>
      </c>
      <c r="B56" s="36" t="e">
        <f>'Progress Tracker'!#REF!</f>
        <v>#REF!</v>
      </c>
      <c r="C56" t="e">
        <f t="shared" si="1"/>
        <v>#REF!</v>
      </c>
      <c r="D56" t="e">
        <f t="shared" si="2"/>
        <v>#REF!</v>
      </c>
      <c r="E56" t="e">
        <f t="shared" si="5"/>
        <v>#REF!</v>
      </c>
      <c r="F56" s="36">
        <f>'Progress Tracker'!C71</f>
        <v>0</v>
      </c>
      <c r="G56">
        <f t="shared" si="4"/>
        <v>1</v>
      </c>
      <c r="H56">
        <f t="shared" si="7"/>
        <v>2</v>
      </c>
      <c r="I56">
        <f t="shared" si="7"/>
        <v>3</v>
      </c>
      <c r="J56">
        <f t="shared" si="7"/>
        <v>4</v>
      </c>
      <c r="K56">
        <f t="shared" si="7"/>
        <v>5</v>
      </c>
    </row>
    <row r="57" spans="1:11">
      <c r="A57">
        <f>'Progress Tracker'!A74</f>
        <v>0</v>
      </c>
      <c r="B57" s="36" t="e">
        <f>'Progress Tracker'!#REF!</f>
        <v>#REF!</v>
      </c>
      <c r="C57" t="e">
        <f t="shared" si="1"/>
        <v>#REF!</v>
      </c>
      <c r="D57" t="e">
        <f t="shared" si="2"/>
        <v>#REF!</v>
      </c>
      <c r="E57" t="e">
        <f t="shared" si="5"/>
        <v>#REF!</v>
      </c>
      <c r="F57" s="36">
        <f>'Progress Tracker'!C74</f>
        <v>0</v>
      </c>
      <c r="G57">
        <f t="shared" si="4"/>
        <v>1</v>
      </c>
      <c r="H57">
        <f t="shared" si="7"/>
        <v>2</v>
      </c>
      <c r="I57">
        <f t="shared" si="7"/>
        <v>3</v>
      </c>
      <c r="J57">
        <f t="shared" si="7"/>
        <v>4</v>
      </c>
      <c r="K57">
        <f t="shared" si="7"/>
        <v>5</v>
      </c>
    </row>
    <row r="58" spans="1:11">
      <c r="A58">
        <f>'Progress Tracker'!A78</f>
        <v>0</v>
      </c>
      <c r="B58" s="36" t="e">
        <f>'Progress Tracker'!#REF!</f>
        <v>#REF!</v>
      </c>
      <c r="C58" t="e">
        <f t="shared" si="1"/>
        <v>#REF!</v>
      </c>
      <c r="D58" t="e">
        <f t="shared" si="2"/>
        <v>#REF!</v>
      </c>
      <c r="E58" t="e">
        <f t="shared" si="5"/>
        <v>#REF!</v>
      </c>
      <c r="F58" s="36">
        <f>'Progress Tracker'!C78</f>
        <v>0</v>
      </c>
      <c r="G58">
        <f t="shared" si="4"/>
        <v>1</v>
      </c>
      <c r="H58">
        <f t="shared" si="7"/>
        <v>2</v>
      </c>
      <c r="I58">
        <f t="shared" si="7"/>
        <v>3</v>
      </c>
      <c r="J58">
        <f t="shared" si="7"/>
        <v>4</v>
      </c>
      <c r="K58">
        <f t="shared" si="7"/>
        <v>5</v>
      </c>
    </row>
    <row r="59" spans="1:11">
      <c r="A59" t="e">
        <f>'Progress Tracker'!#REF!</f>
        <v>#REF!</v>
      </c>
      <c r="B59" s="36" t="e">
        <f>'Progress Tracker'!#REF!</f>
        <v>#REF!</v>
      </c>
      <c r="C59" t="e">
        <f t="shared" si="1"/>
        <v>#REF!</v>
      </c>
      <c r="D59" t="e">
        <f t="shared" si="2"/>
        <v>#REF!</v>
      </c>
      <c r="E59" t="e">
        <f t="shared" si="5"/>
        <v>#REF!</v>
      </c>
      <c r="F59" s="36" t="e">
        <f>'Progress Tracker'!#REF!</f>
        <v>#REF!</v>
      </c>
      <c r="G59" t="e">
        <f t="shared" si="4"/>
        <v>#REF!</v>
      </c>
      <c r="H59" t="e">
        <f t="shared" si="7"/>
        <v>#REF!</v>
      </c>
      <c r="I59" t="e">
        <f t="shared" si="7"/>
        <v>#REF!</v>
      </c>
      <c r="J59" t="e">
        <f t="shared" si="7"/>
        <v>#REF!</v>
      </c>
      <c r="K59" t="e">
        <f t="shared" si="7"/>
        <v>#REF!</v>
      </c>
    </row>
    <row r="60" spans="1:11">
      <c r="A60" t="e">
        <f>'Progress Tracker'!#REF!</f>
        <v>#REF!</v>
      </c>
      <c r="B60" s="36" t="e">
        <f>'Progress Tracker'!#REF!</f>
        <v>#REF!</v>
      </c>
      <c r="C60" t="e">
        <f t="shared" si="1"/>
        <v>#REF!</v>
      </c>
      <c r="D60" t="e">
        <f t="shared" si="2"/>
        <v>#REF!</v>
      </c>
      <c r="E60" t="e">
        <f t="shared" si="5"/>
        <v>#REF!</v>
      </c>
      <c r="F60" s="36" t="e">
        <f>'Progress Tracker'!#REF!</f>
        <v>#REF!</v>
      </c>
      <c r="G60" t="e">
        <f t="shared" si="4"/>
        <v>#REF!</v>
      </c>
      <c r="H60" t="e">
        <f t="shared" si="7"/>
        <v>#REF!</v>
      </c>
      <c r="I60" t="e">
        <f t="shared" si="7"/>
        <v>#REF!</v>
      </c>
      <c r="J60" t="e">
        <f t="shared" si="7"/>
        <v>#REF!</v>
      </c>
      <c r="K60" t="e">
        <f t="shared" si="7"/>
        <v>#REF!</v>
      </c>
    </row>
    <row r="61" spans="1:11">
      <c r="A61">
        <f>'Progress Tracker'!A80</f>
        <v>0</v>
      </c>
      <c r="B61" s="36" t="e">
        <f>'Progress Tracker'!#REF!</f>
        <v>#REF!</v>
      </c>
      <c r="C61" t="e">
        <f t="shared" si="1"/>
        <v>#REF!</v>
      </c>
      <c r="D61" t="e">
        <f t="shared" si="2"/>
        <v>#REF!</v>
      </c>
      <c r="E61" t="e">
        <f t="shared" si="5"/>
        <v>#REF!</v>
      </c>
      <c r="F61" s="36">
        <f>'Progress Tracker'!C80</f>
        <v>0</v>
      </c>
      <c r="G61">
        <f t="shared" si="4"/>
        <v>1</v>
      </c>
      <c r="H61">
        <f t="shared" si="7"/>
        <v>2</v>
      </c>
      <c r="I61">
        <f t="shared" si="7"/>
        <v>3</v>
      </c>
      <c r="J61">
        <f t="shared" si="7"/>
        <v>4</v>
      </c>
      <c r="K61">
        <f t="shared" si="7"/>
        <v>5</v>
      </c>
    </row>
    <row r="62" spans="1:11">
      <c r="A62">
        <f>'Progress Tracker'!A85</f>
        <v>0</v>
      </c>
      <c r="B62" s="36" t="e">
        <f>'Progress Tracker'!#REF!</f>
        <v>#REF!</v>
      </c>
      <c r="C62" t="e">
        <f t="shared" si="1"/>
        <v>#REF!</v>
      </c>
      <c r="D62" t="e">
        <f t="shared" si="2"/>
        <v>#REF!</v>
      </c>
      <c r="E62" t="e">
        <f t="shared" si="5"/>
        <v>#REF!</v>
      </c>
      <c r="F62" s="36">
        <f>'Progress Tracker'!C85</f>
        <v>0</v>
      </c>
      <c r="G62">
        <f t="shared" si="4"/>
        <v>1</v>
      </c>
      <c r="H62">
        <f t="shared" ref="H62:K75" si="8">G62+1</f>
        <v>2</v>
      </c>
      <c r="I62">
        <f t="shared" si="8"/>
        <v>3</v>
      </c>
      <c r="J62">
        <f t="shared" si="8"/>
        <v>4</v>
      </c>
      <c r="K62">
        <f t="shared" si="8"/>
        <v>5</v>
      </c>
    </row>
    <row r="63" spans="1:11">
      <c r="A63">
        <f>'Progress Tracker'!A86</f>
        <v>0</v>
      </c>
      <c r="B63" s="36" t="e">
        <f>'Progress Tracker'!#REF!</f>
        <v>#REF!</v>
      </c>
      <c r="C63" t="e">
        <f t="shared" si="1"/>
        <v>#REF!</v>
      </c>
      <c r="D63" t="e">
        <f t="shared" si="2"/>
        <v>#REF!</v>
      </c>
      <c r="E63" t="e">
        <f t="shared" si="5"/>
        <v>#REF!</v>
      </c>
      <c r="F63" s="36">
        <f>'Progress Tracker'!C86</f>
        <v>0</v>
      </c>
      <c r="G63">
        <f t="shared" si="4"/>
        <v>1</v>
      </c>
      <c r="H63">
        <f t="shared" si="8"/>
        <v>2</v>
      </c>
      <c r="I63">
        <f t="shared" si="8"/>
        <v>3</v>
      </c>
      <c r="J63">
        <f t="shared" si="8"/>
        <v>4</v>
      </c>
      <c r="K63">
        <f t="shared" si="8"/>
        <v>5</v>
      </c>
    </row>
    <row r="64" spans="1:11">
      <c r="A64">
        <f>'Progress Tracker'!A87</f>
        <v>0</v>
      </c>
      <c r="B64" s="36" t="e">
        <f>'Progress Tracker'!#REF!</f>
        <v>#REF!</v>
      </c>
      <c r="C64" t="e">
        <f t="shared" si="1"/>
        <v>#REF!</v>
      </c>
      <c r="D64" t="e">
        <f t="shared" si="2"/>
        <v>#REF!</v>
      </c>
      <c r="E64" t="e">
        <f t="shared" si="5"/>
        <v>#REF!</v>
      </c>
      <c r="F64" s="36" t="e">
        <f>'Progress Tracker'!#REF!</f>
        <v>#REF!</v>
      </c>
      <c r="G64" t="e">
        <f t="shared" si="4"/>
        <v>#REF!</v>
      </c>
      <c r="H64" t="e">
        <f t="shared" si="8"/>
        <v>#REF!</v>
      </c>
      <c r="I64" t="e">
        <f t="shared" si="8"/>
        <v>#REF!</v>
      </c>
      <c r="J64" t="e">
        <f t="shared" si="8"/>
        <v>#REF!</v>
      </c>
      <c r="K64" t="e">
        <f t="shared" si="8"/>
        <v>#REF!</v>
      </c>
    </row>
    <row r="65" spans="1:11">
      <c r="A65">
        <f>'Progress Tracker'!A88</f>
        <v>0</v>
      </c>
      <c r="B65" s="36" t="e">
        <f>'Progress Tracker'!#REF!</f>
        <v>#REF!</v>
      </c>
      <c r="C65" t="e">
        <f t="shared" si="1"/>
        <v>#REF!</v>
      </c>
      <c r="D65" t="e">
        <f t="shared" si="2"/>
        <v>#REF!</v>
      </c>
      <c r="E65" t="e">
        <f t="shared" si="5"/>
        <v>#REF!</v>
      </c>
      <c r="F65" s="36">
        <f>'Progress Tracker'!C87</f>
        <v>0</v>
      </c>
      <c r="G65">
        <f t="shared" si="4"/>
        <v>1</v>
      </c>
      <c r="H65">
        <f t="shared" si="8"/>
        <v>2</v>
      </c>
      <c r="I65">
        <f t="shared" si="8"/>
        <v>3</v>
      </c>
      <c r="J65">
        <f t="shared" si="8"/>
        <v>4</v>
      </c>
      <c r="K65">
        <f t="shared" si="8"/>
        <v>5</v>
      </c>
    </row>
    <row r="66" spans="1:11">
      <c r="A66">
        <f>'Progress Tracker'!A92</f>
        <v>0</v>
      </c>
      <c r="B66" s="36" t="e">
        <f>'Progress Tracker'!#REF!</f>
        <v>#REF!</v>
      </c>
      <c r="C66" t="e">
        <f t="shared" si="1"/>
        <v>#REF!</v>
      </c>
      <c r="D66" t="e">
        <f t="shared" si="2"/>
        <v>#REF!</v>
      </c>
      <c r="E66" t="e">
        <f t="shared" si="5"/>
        <v>#REF!</v>
      </c>
      <c r="F66" s="36">
        <f>'Progress Tracker'!C92</f>
        <v>0</v>
      </c>
      <c r="G66">
        <f t="shared" si="4"/>
        <v>1</v>
      </c>
      <c r="H66">
        <f t="shared" si="8"/>
        <v>2</v>
      </c>
      <c r="I66">
        <f t="shared" si="8"/>
        <v>3</v>
      </c>
      <c r="J66">
        <f t="shared" si="8"/>
        <v>4</v>
      </c>
      <c r="K66">
        <f t="shared" si="8"/>
        <v>5</v>
      </c>
    </row>
    <row r="67" spans="1:11">
      <c r="A67">
        <f>'Progress Tracker'!A94</f>
        <v>0</v>
      </c>
      <c r="B67" s="36" t="e">
        <f>'Progress Tracker'!#REF!</f>
        <v>#REF!</v>
      </c>
      <c r="C67" t="e">
        <f t="shared" ref="C67:C75" si="9">WEEKNUM(B67,2)</f>
        <v>#REF!</v>
      </c>
      <c r="D67" t="e">
        <f t="shared" ref="D67:D75" si="10">C67+1</f>
        <v>#REF!</v>
      </c>
      <c r="E67" t="e">
        <f t="shared" si="5"/>
        <v>#REF!</v>
      </c>
      <c r="F67" s="36">
        <f>'Progress Tracker'!C94</f>
        <v>0</v>
      </c>
      <c r="G67">
        <f t="shared" ref="G67:G75" si="11">WEEKNUM(F67,2)</f>
        <v>1</v>
      </c>
      <c r="H67">
        <f t="shared" si="8"/>
        <v>2</v>
      </c>
      <c r="I67">
        <f t="shared" si="8"/>
        <v>3</v>
      </c>
      <c r="J67">
        <f t="shared" si="8"/>
        <v>4</v>
      </c>
      <c r="K67">
        <f t="shared" si="8"/>
        <v>5</v>
      </c>
    </row>
    <row r="68" spans="1:11">
      <c r="A68">
        <f>'Progress Tracker'!A96</f>
        <v>0</v>
      </c>
      <c r="B68" s="36" t="e">
        <f>'Progress Tracker'!#REF!</f>
        <v>#REF!</v>
      </c>
      <c r="C68" t="e">
        <f t="shared" si="9"/>
        <v>#REF!</v>
      </c>
      <c r="D68" t="e">
        <f t="shared" si="10"/>
        <v>#REF!</v>
      </c>
      <c r="E68" t="e">
        <f t="shared" si="5"/>
        <v>#REF!</v>
      </c>
      <c r="F68" s="36">
        <f>'Progress Tracker'!C96</f>
        <v>0</v>
      </c>
      <c r="G68">
        <f t="shared" si="11"/>
        <v>1</v>
      </c>
      <c r="H68">
        <f t="shared" si="8"/>
        <v>2</v>
      </c>
      <c r="I68">
        <f t="shared" si="8"/>
        <v>3</v>
      </c>
      <c r="J68">
        <f t="shared" si="8"/>
        <v>4</v>
      </c>
      <c r="K68">
        <f t="shared" si="8"/>
        <v>5</v>
      </c>
    </row>
    <row r="69" spans="1:11">
      <c r="A69" t="e">
        <f>'Progress Tracker'!#REF!</f>
        <v>#REF!</v>
      </c>
      <c r="B69" s="36" t="e">
        <f>'Progress Tracker'!#REF!</f>
        <v>#REF!</v>
      </c>
      <c r="C69" t="e">
        <f t="shared" si="9"/>
        <v>#REF!</v>
      </c>
      <c r="D69" t="e">
        <f t="shared" si="10"/>
        <v>#REF!</v>
      </c>
      <c r="E69" t="e">
        <f t="shared" si="5"/>
        <v>#REF!</v>
      </c>
      <c r="F69" s="36" t="e">
        <f>'Progress Tracker'!#REF!</f>
        <v>#REF!</v>
      </c>
      <c r="G69" t="e">
        <f t="shared" si="11"/>
        <v>#REF!</v>
      </c>
      <c r="H69" t="e">
        <f t="shared" si="8"/>
        <v>#REF!</v>
      </c>
      <c r="I69" t="e">
        <f t="shared" si="8"/>
        <v>#REF!</v>
      </c>
      <c r="J69" t="e">
        <f t="shared" si="8"/>
        <v>#REF!</v>
      </c>
      <c r="K69" t="e">
        <f t="shared" si="8"/>
        <v>#REF!</v>
      </c>
    </row>
    <row r="70" spans="1:11">
      <c r="A70" t="e">
        <f>'Progress Tracker'!#REF!</f>
        <v>#REF!</v>
      </c>
      <c r="B70" s="36" t="e">
        <f>'Progress Tracker'!#REF!</f>
        <v>#REF!</v>
      </c>
      <c r="C70" t="e">
        <f t="shared" si="9"/>
        <v>#REF!</v>
      </c>
      <c r="D70" t="e">
        <f t="shared" si="10"/>
        <v>#REF!</v>
      </c>
      <c r="E70" t="e">
        <f t="shared" si="5"/>
        <v>#REF!</v>
      </c>
      <c r="F70" s="36" t="e">
        <f>'Progress Tracker'!#REF!</f>
        <v>#REF!</v>
      </c>
      <c r="G70" t="e">
        <f t="shared" si="11"/>
        <v>#REF!</v>
      </c>
      <c r="H70" t="e">
        <f t="shared" si="8"/>
        <v>#REF!</v>
      </c>
      <c r="I70" t="e">
        <f t="shared" si="8"/>
        <v>#REF!</v>
      </c>
      <c r="J70" t="e">
        <f t="shared" si="8"/>
        <v>#REF!</v>
      </c>
      <c r="K70" t="e">
        <f t="shared" si="8"/>
        <v>#REF!</v>
      </c>
    </row>
    <row r="71" spans="1:11">
      <c r="A71">
        <f>'Progress Tracker'!A97</f>
        <v>0</v>
      </c>
      <c r="B71" s="36" t="e">
        <f>'Progress Tracker'!#REF!</f>
        <v>#REF!</v>
      </c>
      <c r="C71" t="e">
        <f t="shared" si="9"/>
        <v>#REF!</v>
      </c>
      <c r="D71" t="e">
        <f t="shared" si="10"/>
        <v>#REF!</v>
      </c>
      <c r="E71" t="e">
        <f t="shared" si="5"/>
        <v>#REF!</v>
      </c>
      <c r="F71" s="36">
        <f>'Progress Tracker'!C97</f>
        <v>0</v>
      </c>
      <c r="G71">
        <f t="shared" si="11"/>
        <v>1</v>
      </c>
      <c r="H71">
        <f t="shared" si="8"/>
        <v>2</v>
      </c>
      <c r="I71">
        <f t="shared" si="8"/>
        <v>3</v>
      </c>
      <c r="J71">
        <f t="shared" si="8"/>
        <v>4</v>
      </c>
      <c r="K71">
        <f t="shared" si="8"/>
        <v>5</v>
      </c>
    </row>
    <row r="72" spans="1:11">
      <c r="A72">
        <f>'Progress Tracker'!A98</f>
        <v>0</v>
      </c>
      <c r="B72" s="36" t="e">
        <f>'Progress Tracker'!#REF!</f>
        <v>#REF!</v>
      </c>
      <c r="C72" t="e">
        <f t="shared" si="9"/>
        <v>#REF!</v>
      </c>
      <c r="D72" t="e">
        <f t="shared" si="10"/>
        <v>#REF!</v>
      </c>
      <c r="E72" t="e">
        <f t="shared" si="5"/>
        <v>#REF!</v>
      </c>
      <c r="F72" s="36">
        <f>'Progress Tracker'!C98</f>
        <v>0</v>
      </c>
      <c r="G72">
        <f t="shared" si="11"/>
        <v>1</v>
      </c>
      <c r="H72">
        <f t="shared" si="8"/>
        <v>2</v>
      </c>
      <c r="I72">
        <f t="shared" si="8"/>
        <v>3</v>
      </c>
      <c r="J72">
        <f t="shared" si="8"/>
        <v>4</v>
      </c>
      <c r="K72">
        <f t="shared" si="8"/>
        <v>5</v>
      </c>
    </row>
    <row r="73" spans="1:11">
      <c r="A73" t="e">
        <f>'Progress Tracker'!#REF!</f>
        <v>#REF!</v>
      </c>
      <c r="B73" s="36" t="e">
        <f>'Progress Tracker'!#REF!</f>
        <v>#REF!</v>
      </c>
      <c r="C73" t="e">
        <f t="shared" si="9"/>
        <v>#REF!</v>
      </c>
      <c r="D73" t="e">
        <f t="shared" si="10"/>
        <v>#REF!</v>
      </c>
      <c r="E73" t="e">
        <f t="shared" si="5"/>
        <v>#REF!</v>
      </c>
      <c r="F73" s="36" t="e">
        <f>'Progress Tracker'!#REF!</f>
        <v>#REF!</v>
      </c>
      <c r="G73" t="e">
        <f t="shared" si="11"/>
        <v>#REF!</v>
      </c>
      <c r="H73" t="e">
        <f t="shared" si="8"/>
        <v>#REF!</v>
      </c>
      <c r="I73" t="e">
        <f t="shared" si="8"/>
        <v>#REF!</v>
      </c>
      <c r="J73" t="e">
        <f t="shared" si="8"/>
        <v>#REF!</v>
      </c>
      <c r="K73" t="e">
        <f t="shared" si="8"/>
        <v>#REF!</v>
      </c>
    </row>
    <row r="74" spans="1:11">
      <c r="A74">
        <f>'Progress Tracker'!A99</f>
        <v>0</v>
      </c>
      <c r="B74" s="36" t="e">
        <f>'Progress Tracker'!#REF!</f>
        <v>#REF!</v>
      </c>
      <c r="C74" t="e">
        <f t="shared" si="9"/>
        <v>#REF!</v>
      </c>
      <c r="D74" t="e">
        <f t="shared" si="10"/>
        <v>#REF!</v>
      </c>
      <c r="E74" t="e">
        <f>C74+2</f>
        <v>#REF!</v>
      </c>
      <c r="F74" s="36">
        <f>'Progress Tracker'!C99</f>
        <v>0</v>
      </c>
      <c r="G74">
        <f t="shared" si="11"/>
        <v>1</v>
      </c>
      <c r="H74">
        <f t="shared" si="8"/>
        <v>2</v>
      </c>
      <c r="I74">
        <f t="shared" si="8"/>
        <v>3</v>
      </c>
      <c r="J74">
        <f t="shared" si="8"/>
        <v>4</v>
      </c>
      <c r="K74">
        <f t="shared" si="8"/>
        <v>5</v>
      </c>
    </row>
    <row r="75" spans="1:11">
      <c r="A75">
        <f>'Progress Tracker'!A100</f>
        <v>0</v>
      </c>
      <c r="B75" s="36" t="e">
        <f>'Progress Tracker'!#REF!</f>
        <v>#REF!</v>
      </c>
      <c r="C75" t="e">
        <f t="shared" si="9"/>
        <v>#REF!</v>
      </c>
      <c r="D75" t="e">
        <f t="shared" si="10"/>
        <v>#REF!</v>
      </c>
      <c r="E75" t="e">
        <f>C75+2</f>
        <v>#REF!</v>
      </c>
      <c r="F75" s="36">
        <f>'Progress Tracker'!C100</f>
        <v>0</v>
      </c>
      <c r="G75">
        <f t="shared" si="11"/>
        <v>1</v>
      </c>
      <c r="H75">
        <f t="shared" si="8"/>
        <v>2</v>
      </c>
      <c r="I75">
        <f t="shared" si="8"/>
        <v>3</v>
      </c>
      <c r="J75">
        <f t="shared" si="8"/>
        <v>4</v>
      </c>
      <c r="K75">
        <f t="shared" si="8"/>
        <v>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CC123"/>
  <sheetViews>
    <sheetView tabSelected="1" zoomScale="80" zoomScaleNormal="80" workbookViewId="0">
      <pane xSplit="1" ySplit="1" topLeftCell="B2" activePane="bottomRight" state="frozen"/>
      <selection pane="topRight" activeCell="H1" sqref="H1"/>
      <selection pane="bottomLeft" activeCell="A3" sqref="A3"/>
      <selection pane="bottomRight" activeCell="C6" sqref="C6"/>
    </sheetView>
  </sheetViews>
  <sheetFormatPr defaultColWidth="0" defaultRowHeight="15"/>
  <cols>
    <col min="1" max="1" width="39.5703125" style="60" customWidth="1"/>
    <col min="2" max="3" width="15.5703125" style="58" customWidth="1"/>
    <col min="4" max="4" width="15.85546875" style="58" hidden="1" customWidth="1"/>
    <col min="5" max="5" width="30.140625" style="59" hidden="1" customWidth="1"/>
    <col min="6" max="6" width="77.140625" style="59" customWidth="1"/>
    <col min="7" max="61" width="0" style="94" hidden="1" customWidth="1"/>
    <col min="62" max="81" width="0" style="94" hidden="1"/>
    <col min="82" max="16384" width="9.140625" style="94" hidden="1"/>
  </cols>
  <sheetData>
    <row r="1" spans="1:6" ht="45">
      <c r="A1" s="72" t="s">
        <v>104</v>
      </c>
      <c r="B1" s="72" t="s">
        <v>180</v>
      </c>
      <c r="C1" s="72" t="s">
        <v>181</v>
      </c>
      <c r="D1" s="68" t="s">
        <v>140</v>
      </c>
      <c r="E1" s="65" t="s">
        <v>111</v>
      </c>
      <c r="F1" s="65" t="s">
        <v>106</v>
      </c>
    </row>
    <row r="2" spans="1:6" s="95" customFormat="1">
      <c r="A2" s="73" t="s">
        <v>158</v>
      </c>
      <c r="B2" s="64">
        <v>41645</v>
      </c>
      <c r="C2" s="63">
        <v>41718</v>
      </c>
      <c r="D2" s="66"/>
      <c r="E2" s="62"/>
      <c r="F2" s="70"/>
    </row>
    <row r="3" spans="1:6" s="95" customFormat="1">
      <c r="A3" s="73" t="s">
        <v>159</v>
      </c>
      <c r="B3" s="64">
        <v>41654</v>
      </c>
      <c r="C3" s="63">
        <v>41718</v>
      </c>
      <c r="D3" s="66"/>
      <c r="E3" s="62"/>
      <c r="F3" s="70"/>
    </row>
    <row r="4" spans="1:6" s="95" customFormat="1">
      <c r="A4" s="73" t="s">
        <v>160</v>
      </c>
      <c r="B4" s="64">
        <v>41657</v>
      </c>
      <c r="C4" s="63">
        <v>41690</v>
      </c>
      <c r="D4" s="66"/>
      <c r="E4" s="62"/>
      <c r="F4" s="70"/>
    </row>
    <row r="5" spans="1:6" s="95" customFormat="1">
      <c r="A5" s="73" t="s">
        <v>161</v>
      </c>
      <c r="B5" s="64">
        <v>41657</v>
      </c>
      <c r="C5" s="63">
        <v>41690</v>
      </c>
      <c r="D5" s="66"/>
      <c r="E5" s="62" t="s">
        <v>142</v>
      </c>
      <c r="F5" s="67"/>
    </row>
    <row r="6" spans="1:6" s="95" customFormat="1">
      <c r="A6" s="73" t="s">
        <v>162</v>
      </c>
      <c r="B6" s="64">
        <v>41684</v>
      </c>
      <c r="C6" s="63">
        <v>41749</v>
      </c>
      <c r="D6" s="66"/>
      <c r="E6" s="62" t="s">
        <v>142</v>
      </c>
      <c r="F6" s="67"/>
    </row>
    <row r="7" spans="1:6" s="95" customFormat="1">
      <c r="A7" s="73" t="s">
        <v>163</v>
      </c>
      <c r="B7" s="64">
        <v>41682</v>
      </c>
      <c r="C7" s="63">
        <v>41744</v>
      </c>
      <c r="D7" s="66"/>
      <c r="E7" s="62" t="s">
        <v>142</v>
      </c>
      <c r="F7" s="67"/>
    </row>
    <row r="8" spans="1:6" s="95" customFormat="1">
      <c r="A8" s="73" t="s">
        <v>164</v>
      </c>
      <c r="B8" s="64">
        <v>41677</v>
      </c>
      <c r="C8" s="63">
        <v>41730</v>
      </c>
      <c r="D8" s="66"/>
      <c r="E8" s="62"/>
      <c r="F8" s="67"/>
    </row>
    <row r="9" spans="1:6" s="95" customFormat="1">
      <c r="A9" s="73" t="s">
        <v>165</v>
      </c>
      <c r="B9" s="64">
        <v>41643</v>
      </c>
      <c r="C9" s="63">
        <v>41736</v>
      </c>
      <c r="D9" s="62"/>
      <c r="E9" s="67"/>
      <c r="F9" s="70"/>
    </row>
    <row r="10" spans="1:6" s="95" customFormat="1">
      <c r="A10" s="73" t="s">
        <v>166</v>
      </c>
      <c r="B10" s="64">
        <v>41643</v>
      </c>
      <c r="C10" s="63">
        <v>41759</v>
      </c>
      <c r="D10" s="62"/>
      <c r="E10" s="67"/>
      <c r="F10" s="70"/>
    </row>
    <row r="11" spans="1:6" s="95" customFormat="1">
      <c r="A11" s="73" t="s">
        <v>167</v>
      </c>
      <c r="B11" s="64">
        <v>41702</v>
      </c>
      <c r="C11" s="63">
        <v>41749</v>
      </c>
      <c r="D11" s="62"/>
      <c r="E11" s="67"/>
      <c r="F11" s="70"/>
    </row>
    <row r="12" spans="1:6" s="95" customFormat="1">
      <c r="A12" s="73" t="s">
        <v>168</v>
      </c>
      <c r="B12" s="64">
        <v>41713</v>
      </c>
      <c r="C12" s="63">
        <v>41749</v>
      </c>
      <c r="D12" s="62"/>
      <c r="E12" s="67"/>
      <c r="F12" s="70"/>
    </row>
    <row r="13" spans="1:6" s="95" customFormat="1">
      <c r="A13" s="73" t="s">
        <v>169</v>
      </c>
      <c r="B13" s="64">
        <v>41713</v>
      </c>
      <c r="C13" s="63">
        <v>41749</v>
      </c>
      <c r="D13" s="62"/>
      <c r="E13" s="67"/>
      <c r="F13" s="70"/>
    </row>
    <row r="14" spans="1:6" s="95" customFormat="1">
      <c r="A14" s="73" t="s">
        <v>170</v>
      </c>
      <c r="B14" s="64">
        <v>41679</v>
      </c>
      <c r="C14" s="63">
        <v>41760</v>
      </c>
      <c r="D14" s="62"/>
      <c r="E14" s="67"/>
      <c r="F14" s="70"/>
    </row>
    <row r="15" spans="1:6" s="95" customFormat="1">
      <c r="A15" s="73" t="s">
        <v>171</v>
      </c>
      <c r="B15" s="64" t="s">
        <v>182</v>
      </c>
      <c r="C15" s="63">
        <v>41767</v>
      </c>
      <c r="D15" s="62"/>
      <c r="E15" s="67"/>
      <c r="F15" s="67"/>
    </row>
    <row r="16" spans="1:6" s="95" customFormat="1">
      <c r="A16" s="73" t="s">
        <v>172</v>
      </c>
      <c r="B16" s="64">
        <v>41695</v>
      </c>
      <c r="C16" s="63">
        <v>41775</v>
      </c>
      <c r="D16" s="62"/>
      <c r="E16" s="67"/>
      <c r="F16" s="67"/>
    </row>
    <row r="17" spans="1:6" s="95" customFormat="1">
      <c r="A17" s="73" t="s">
        <v>173</v>
      </c>
      <c r="B17" s="64">
        <v>41695</v>
      </c>
      <c r="C17" s="63">
        <v>41779</v>
      </c>
      <c r="D17" s="62"/>
      <c r="E17" s="67"/>
      <c r="F17" s="67"/>
    </row>
    <row r="18" spans="1:6" s="95" customFormat="1">
      <c r="A18" s="73" t="s">
        <v>174</v>
      </c>
      <c r="B18" s="64">
        <v>41658</v>
      </c>
      <c r="C18" s="63">
        <v>41690</v>
      </c>
      <c r="D18" s="62"/>
      <c r="E18" s="67"/>
      <c r="F18" s="67"/>
    </row>
    <row r="19" spans="1:6" s="95" customFormat="1">
      <c r="A19" s="73" t="s">
        <v>175</v>
      </c>
      <c r="B19" s="64">
        <v>41657</v>
      </c>
      <c r="C19" s="63">
        <v>41681</v>
      </c>
      <c r="D19" s="62"/>
      <c r="E19" s="67"/>
      <c r="F19" s="67"/>
    </row>
    <row r="20" spans="1:6" s="95" customFormat="1">
      <c r="A20" s="73" t="s">
        <v>176</v>
      </c>
      <c r="B20" s="64">
        <v>41690</v>
      </c>
      <c r="C20" s="63">
        <v>41759</v>
      </c>
      <c r="D20" s="62"/>
      <c r="E20" s="67"/>
      <c r="F20" s="67"/>
    </row>
    <row r="21" spans="1:6" s="95" customFormat="1">
      <c r="A21" s="73" t="s">
        <v>177</v>
      </c>
      <c r="B21" s="64">
        <v>41676</v>
      </c>
      <c r="C21" s="63">
        <v>41718</v>
      </c>
      <c r="D21" s="62"/>
      <c r="E21" s="67"/>
      <c r="F21" s="67"/>
    </row>
    <row r="22" spans="1:6" s="95" customFormat="1">
      <c r="A22" s="73" t="s">
        <v>178</v>
      </c>
      <c r="B22" s="64">
        <v>41677</v>
      </c>
      <c r="C22" s="63">
        <v>41730</v>
      </c>
      <c r="D22" s="62"/>
      <c r="E22" s="67"/>
      <c r="F22" s="67"/>
    </row>
    <row r="23" spans="1:6" s="95" customFormat="1">
      <c r="A23" s="73" t="s">
        <v>179</v>
      </c>
      <c r="B23" s="64">
        <v>41678</v>
      </c>
      <c r="C23" s="63">
        <v>41742</v>
      </c>
      <c r="D23" s="62"/>
      <c r="E23" s="67"/>
      <c r="F23" s="67"/>
    </row>
    <row r="24" spans="1:6" s="77" customFormat="1">
      <c r="A24" s="74"/>
      <c r="B24" s="69"/>
      <c r="C24" s="69"/>
      <c r="D24" s="71"/>
      <c r="E24" s="76"/>
      <c r="F24" s="76"/>
    </row>
    <row r="25" spans="1:6" s="77" customFormat="1">
      <c r="A25" s="74"/>
      <c r="B25" s="69"/>
      <c r="C25" s="71"/>
      <c r="D25" s="71"/>
      <c r="E25" s="76"/>
      <c r="F25" s="76"/>
    </row>
    <row r="26" spans="1:6" s="77" customFormat="1" ht="45">
      <c r="A26" s="74"/>
      <c r="B26" s="69"/>
      <c r="C26" s="71"/>
      <c r="D26" s="75"/>
      <c r="E26" s="76" t="s">
        <v>141</v>
      </c>
      <c r="F26" s="76"/>
    </row>
    <row r="27" spans="1:6" s="77" customFormat="1">
      <c r="A27" s="74"/>
      <c r="B27" s="69"/>
      <c r="C27" s="71"/>
      <c r="D27" s="69"/>
      <c r="E27" s="76"/>
      <c r="F27" s="76"/>
    </row>
    <row r="28" spans="1:6" s="77" customFormat="1">
      <c r="A28" s="74"/>
      <c r="B28" s="69"/>
      <c r="C28" s="69"/>
      <c r="D28" s="71"/>
      <c r="E28" s="76"/>
      <c r="F28" s="76"/>
    </row>
    <row r="29" spans="1:6" s="77" customFormat="1">
      <c r="A29" s="74"/>
      <c r="B29" s="69"/>
      <c r="C29" s="71"/>
      <c r="D29" s="71"/>
      <c r="E29" s="76"/>
      <c r="F29" s="76"/>
    </row>
    <row r="30" spans="1:6" s="77" customFormat="1">
      <c r="A30" s="74"/>
      <c r="B30" s="69"/>
      <c r="C30" s="69"/>
      <c r="D30" s="71"/>
      <c r="E30" s="76"/>
      <c r="F30" s="76"/>
    </row>
    <row r="31" spans="1:6" s="77" customFormat="1">
      <c r="A31" s="74"/>
      <c r="B31" s="69"/>
      <c r="C31" s="69"/>
      <c r="D31" s="71"/>
      <c r="E31" s="76"/>
      <c r="F31" s="76"/>
    </row>
    <row r="32" spans="1:6" s="77" customFormat="1">
      <c r="A32" s="74"/>
      <c r="B32" s="69"/>
      <c r="C32" s="69"/>
      <c r="D32" s="71"/>
      <c r="E32" s="76"/>
      <c r="F32" s="76"/>
    </row>
    <row r="33" spans="1:6" s="77" customFormat="1" ht="69.75" customHeight="1">
      <c r="A33" s="74"/>
      <c r="B33" s="69"/>
      <c r="C33" s="69"/>
      <c r="D33" s="71"/>
      <c r="E33" s="76"/>
      <c r="F33" s="76"/>
    </row>
    <row r="34" spans="1:6" s="77" customFormat="1">
      <c r="B34" s="69"/>
      <c r="C34" s="69"/>
      <c r="D34" s="69"/>
      <c r="E34" s="76"/>
      <c r="F34" s="76"/>
    </row>
    <row r="35" spans="1:6" s="77" customFormat="1">
      <c r="B35" s="78"/>
      <c r="C35" s="69"/>
      <c r="D35" s="69"/>
      <c r="E35" s="76"/>
      <c r="F35" s="76"/>
    </row>
    <row r="36" spans="1:6" s="77" customFormat="1">
      <c r="A36" s="74"/>
      <c r="B36" s="69"/>
      <c r="C36" s="69"/>
      <c r="D36" s="71"/>
      <c r="E36" s="76"/>
      <c r="F36" s="76"/>
    </row>
    <row r="37" spans="1:6" s="77" customFormat="1">
      <c r="A37" s="74"/>
      <c r="B37" s="69"/>
      <c r="C37" s="69"/>
      <c r="D37" s="71"/>
      <c r="E37" s="76"/>
      <c r="F37" s="76"/>
    </row>
    <row r="38" spans="1:6" s="77" customFormat="1">
      <c r="B38" s="78"/>
      <c r="C38" s="69"/>
      <c r="D38" s="71"/>
      <c r="E38" s="76"/>
      <c r="F38" s="76"/>
    </row>
    <row r="39" spans="1:6" s="77" customFormat="1">
      <c r="B39" s="78"/>
      <c r="C39" s="69"/>
      <c r="D39" s="71"/>
      <c r="E39" s="76"/>
      <c r="F39" s="76"/>
    </row>
    <row r="40" spans="1:6" s="77" customFormat="1">
      <c r="A40" s="76"/>
      <c r="B40" s="78"/>
      <c r="C40" s="71"/>
      <c r="D40" s="71"/>
      <c r="E40" s="84"/>
      <c r="F40" s="76"/>
    </row>
    <row r="41" spans="1:6" s="77" customFormat="1">
      <c r="A41" s="76"/>
      <c r="B41" s="78"/>
      <c r="C41" s="69"/>
      <c r="D41" s="71"/>
      <c r="E41" s="76" t="s">
        <v>137</v>
      </c>
      <c r="F41" s="76"/>
    </row>
    <row r="42" spans="1:6" s="77" customFormat="1">
      <c r="A42" s="76"/>
      <c r="B42" s="78"/>
      <c r="C42" s="69"/>
      <c r="D42" s="71"/>
      <c r="E42" s="84"/>
      <c r="F42" s="76"/>
    </row>
    <row r="43" spans="1:6" s="77" customFormat="1">
      <c r="A43" s="80"/>
      <c r="B43" s="82"/>
      <c r="C43" s="69"/>
      <c r="D43" s="71"/>
      <c r="E43" s="76"/>
      <c r="F43" s="76"/>
    </row>
    <row r="44" spans="1:6" s="77" customFormat="1">
      <c r="A44" s="76"/>
      <c r="B44" s="75"/>
      <c r="C44" s="69"/>
      <c r="D44" s="76"/>
      <c r="E44" s="76"/>
      <c r="F44" s="76"/>
    </row>
    <row r="45" spans="1:6" s="77" customFormat="1">
      <c r="A45" s="76"/>
      <c r="B45" s="69"/>
      <c r="C45" s="69"/>
      <c r="D45" s="69"/>
      <c r="E45" s="76" t="s">
        <v>135</v>
      </c>
      <c r="F45" s="76"/>
    </row>
    <row r="46" spans="1:6" s="77" customFormat="1" ht="30">
      <c r="A46" s="76"/>
      <c r="B46" s="69"/>
      <c r="C46" s="69"/>
      <c r="D46" s="71"/>
      <c r="E46" s="76" t="s">
        <v>134</v>
      </c>
      <c r="F46" s="76"/>
    </row>
    <row r="47" spans="1:6" s="77" customFormat="1">
      <c r="A47" s="76"/>
      <c r="B47" s="69"/>
      <c r="C47" s="69"/>
      <c r="D47" s="71"/>
      <c r="E47" s="76"/>
      <c r="F47" s="76"/>
    </row>
    <row r="48" spans="1:6" s="77" customFormat="1" ht="30" customHeight="1">
      <c r="A48" s="76"/>
      <c r="B48" s="69"/>
      <c r="C48" s="69"/>
      <c r="D48" s="71"/>
      <c r="E48" s="76"/>
      <c r="F48" s="76"/>
    </row>
    <row r="49" spans="1:6" s="77" customFormat="1" ht="30.75" customHeight="1">
      <c r="A49" s="76"/>
      <c r="B49" s="69"/>
      <c r="C49" s="69"/>
      <c r="D49" s="71"/>
      <c r="E49" s="76"/>
      <c r="F49" s="76"/>
    </row>
    <row r="50" spans="1:6" s="77" customFormat="1" ht="28.5" customHeight="1">
      <c r="A50" s="76"/>
      <c r="B50" s="69"/>
      <c r="C50" s="69"/>
      <c r="D50" s="71"/>
      <c r="E50" s="76"/>
      <c r="F50" s="76"/>
    </row>
    <row r="51" spans="1:6" s="77" customFormat="1">
      <c r="A51" s="76"/>
      <c r="B51" s="69"/>
      <c r="C51" s="69"/>
      <c r="D51" s="69"/>
      <c r="E51" s="76"/>
      <c r="F51" s="76"/>
    </row>
    <row r="52" spans="1:6" s="77" customFormat="1">
      <c r="A52" s="76"/>
      <c r="B52" s="69"/>
      <c r="C52" s="71"/>
      <c r="D52" s="69"/>
      <c r="E52" s="76"/>
      <c r="F52" s="76"/>
    </row>
    <row r="53" spans="1:6" s="77" customFormat="1">
      <c r="A53" s="76"/>
      <c r="B53" s="69"/>
      <c r="C53" s="69"/>
      <c r="D53" s="69"/>
      <c r="E53" s="76"/>
      <c r="F53" s="76"/>
    </row>
    <row r="54" spans="1:6" s="77" customFormat="1">
      <c r="A54" s="76"/>
      <c r="B54" s="69"/>
      <c r="C54" s="69"/>
      <c r="D54" s="71"/>
      <c r="E54" s="76"/>
      <c r="F54" s="76"/>
    </row>
    <row r="55" spans="1:6" s="77" customFormat="1">
      <c r="A55" s="76"/>
      <c r="B55" s="69"/>
      <c r="C55" s="69"/>
      <c r="D55" s="69"/>
      <c r="E55" s="76"/>
      <c r="F55" s="76"/>
    </row>
    <row r="56" spans="1:6" s="77" customFormat="1" ht="30">
      <c r="A56" s="76"/>
      <c r="B56" s="78"/>
      <c r="C56" s="69"/>
      <c r="D56" s="71"/>
      <c r="E56" s="76" t="s">
        <v>130</v>
      </c>
      <c r="F56" s="76"/>
    </row>
    <row r="57" spans="1:6" s="77" customFormat="1" ht="45">
      <c r="B57" s="78"/>
      <c r="C57" s="69"/>
      <c r="D57" s="71"/>
      <c r="E57" s="76" t="s">
        <v>129</v>
      </c>
      <c r="F57" s="76"/>
    </row>
    <row r="58" spans="1:6" s="77" customFormat="1">
      <c r="A58" s="74"/>
      <c r="B58" s="78"/>
      <c r="C58" s="69"/>
      <c r="D58" s="69"/>
      <c r="E58" s="76"/>
      <c r="F58" s="76"/>
    </row>
    <row r="59" spans="1:6" s="77" customFormat="1">
      <c r="A59" s="74"/>
      <c r="B59" s="82"/>
      <c r="C59" s="83"/>
      <c r="D59" s="81"/>
      <c r="E59" s="80"/>
      <c r="F59" s="80"/>
    </row>
    <row r="60" spans="1:6" s="77" customFormat="1" ht="30">
      <c r="A60" s="74"/>
      <c r="B60" s="78"/>
      <c r="C60" s="69"/>
      <c r="D60" s="69"/>
      <c r="E60" s="76" t="s">
        <v>128</v>
      </c>
      <c r="F60" s="76"/>
    </row>
    <row r="61" spans="1:6" s="77" customFormat="1" ht="30">
      <c r="A61" s="80"/>
      <c r="B61" s="82"/>
      <c r="C61" s="69"/>
      <c r="D61" s="71"/>
      <c r="E61" s="76" t="s">
        <v>136</v>
      </c>
      <c r="F61" s="76"/>
    </row>
    <row r="62" spans="1:6" s="77" customFormat="1">
      <c r="A62" s="80"/>
      <c r="B62" s="82"/>
      <c r="C62" s="69"/>
      <c r="D62" s="71"/>
      <c r="E62" s="76"/>
      <c r="F62" s="76"/>
    </row>
    <row r="63" spans="1:6" s="77" customFormat="1">
      <c r="A63" s="74"/>
      <c r="B63" s="69"/>
      <c r="C63" s="69"/>
      <c r="D63" s="71"/>
      <c r="E63" s="76"/>
      <c r="F63" s="76"/>
    </row>
    <row r="64" spans="1:6" s="77" customFormat="1" ht="165" customHeight="1">
      <c r="A64" s="74"/>
      <c r="B64" s="78"/>
      <c r="C64" s="71"/>
      <c r="D64" s="71"/>
      <c r="E64" s="84" t="s">
        <v>132</v>
      </c>
      <c r="F64" s="76"/>
    </row>
    <row r="65" spans="1:6" s="77" customFormat="1" ht="69.75" customHeight="1">
      <c r="A65" s="74"/>
      <c r="B65" s="78"/>
      <c r="C65" s="71"/>
      <c r="D65" s="71"/>
      <c r="E65" s="84" t="s">
        <v>132</v>
      </c>
      <c r="F65" s="76"/>
    </row>
    <row r="66" spans="1:6" s="77" customFormat="1">
      <c r="A66" s="84"/>
      <c r="B66" s="78"/>
      <c r="C66" s="69"/>
      <c r="D66" s="71"/>
      <c r="E66" s="76"/>
      <c r="F66" s="76"/>
    </row>
    <row r="67" spans="1:6" s="77" customFormat="1">
      <c r="A67" s="74"/>
      <c r="B67" s="78"/>
      <c r="C67" s="69"/>
      <c r="D67" s="71"/>
      <c r="E67" s="76"/>
      <c r="F67" s="76"/>
    </row>
    <row r="68" spans="1:6" s="77" customFormat="1">
      <c r="A68" s="74"/>
      <c r="B68" s="78"/>
      <c r="C68" s="69"/>
      <c r="D68" s="71"/>
      <c r="E68" s="76"/>
      <c r="F68" s="76"/>
    </row>
    <row r="69" spans="1:6" s="77" customFormat="1">
      <c r="A69" s="74"/>
      <c r="B69" s="78"/>
      <c r="C69" s="69"/>
      <c r="D69" s="71"/>
      <c r="E69" s="76"/>
      <c r="F69" s="76"/>
    </row>
    <row r="70" spans="1:6" s="77" customFormat="1">
      <c r="A70" s="74"/>
      <c r="B70" s="78"/>
      <c r="C70" s="69"/>
      <c r="D70" s="71"/>
      <c r="E70" s="76"/>
      <c r="F70" s="76"/>
    </row>
    <row r="71" spans="1:6" s="77" customFormat="1">
      <c r="A71" s="74"/>
      <c r="B71" s="78"/>
      <c r="C71" s="69"/>
      <c r="D71" s="71"/>
      <c r="E71" s="76"/>
      <c r="F71" s="76"/>
    </row>
    <row r="72" spans="1:6" s="77" customFormat="1">
      <c r="A72" s="74"/>
      <c r="B72" s="78"/>
      <c r="C72" s="69"/>
      <c r="D72" s="71"/>
      <c r="E72" s="76"/>
      <c r="F72" s="76"/>
    </row>
    <row r="73" spans="1:6" s="77" customFormat="1">
      <c r="A73" s="74"/>
      <c r="B73" s="78"/>
      <c r="C73" s="69"/>
      <c r="D73" s="69"/>
      <c r="E73" s="76"/>
      <c r="F73" s="76"/>
    </row>
    <row r="74" spans="1:6" s="77" customFormat="1">
      <c r="A74" s="80"/>
      <c r="B74" s="82"/>
      <c r="C74" s="69"/>
      <c r="D74" s="71"/>
      <c r="E74" s="76"/>
      <c r="F74" s="76"/>
    </row>
    <row r="75" spans="1:6" s="77" customFormat="1" ht="45">
      <c r="A75" s="80"/>
      <c r="B75" s="82"/>
      <c r="C75" s="83"/>
      <c r="D75" s="85"/>
      <c r="E75" s="96" t="s">
        <v>131</v>
      </c>
      <c r="F75" s="97"/>
    </row>
    <row r="76" spans="1:6" s="77" customFormat="1">
      <c r="A76" s="76"/>
      <c r="B76" s="78"/>
      <c r="C76" s="69"/>
      <c r="D76" s="69"/>
      <c r="E76" s="76"/>
      <c r="F76" s="76"/>
    </row>
    <row r="77" spans="1:6" s="77" customFormat="1">
      <c r="A77" s="74"/>
      <c r="B77" s="78"/>
      <c r="C77" s="69"/>
      <c r="D77" s="71"/>
      <c r="E77" s="76"/>
      <c r="F77" s="76"/>
    </row>
    <row r="78" spans="1:6" s="77" customFormat="1">
      <c r="A78" s="79"/>
      <c r="B78" s="82"/>
      <c r="C78" s="83"/>
      <c r="D78" s="85"/>
      <c r="E78" s="96"/>
      <c r="F78" s="97"/>
    </row>
    <row r="79" spans="1:6" s="77" customFormat="1">
      <c r="A79" s="74"/>
      <c r="B79" s="78"/>
      <c r="C79" s="69"/>
      <c r="D79" s="69"/>
      <c r="E79" s="76"/>
      <c r="F79" s="76"/>
    </row>
    <row r="80" spans="1:6" s="77" customFormat="1">
      <c r="B80" s="78"/>
      <c r="C80" s="69"/>
      <c r="D80" s="71"/>
      <c r="E80" s="76"/>
      <c r="F80" s="76"/>
    </row>
    <row r="81" spans="1:6" s="77" customFormat="1">
      <c r="B81" s="78"/>
      <c r="C81" s="69"/>
      <c r="D81" s="71"/>
      <c r="E81" s="76"/>
      <c r="F81" s="76"/>
    </row>
    <row r="82" spans="1:6" s="77" customFormat="1">
      <c r="B82" s="78"/>
      <c r="C82" s="69"/>
      <c r="D82" s="71"/>
      <c r="E82" s="76"/>
      <c r="F82" s="76"/>
    </row>
    <row r="83" spans="1:6" s="77" customFormat="1">
      <c r="B83" s="78"/>
      <c r="C83" s="69"/>
      <c r="D83" s="71"/>
      <c r="E83" s="76"/>
      <c r="F83" s="76"/>
    </row>
    <row r="84" spans="1:6" s="77" customFormat="1">
      <c r="B84" s="78"/>
      <c r="C84" s="69"/>
      <c r="D84" s="71"/>
      <c r="E84" s="76"/>
      <c r="F84" s="76"/>
    </row>
    <row r="85" spans="1:6" s="77" customFormat="1">
      <c r="B85" s="69"/>
      <c r="C85" s="69"/>
      <c r="D85" s="69"/>
      <c r="E85" s="76"/>
      <c r="F85" s="76"/>
    </row>
    <row r="86" spans="1:6" s="77" customFormat="1">
      <c r="A86" s="80"/>
      <c r="B86" s="82"/>
      <c r="C86" s="69"/>
      <c r="D86" s="71"/>
      <c r="E86" s="76"/>
      <c r="F86" s="76"/>
    </row>
    <row r="87" spans="1:6" s="77" customFormat="1">
      <c r="B87" s="78"/>
      <c r="C87" s="69"/>
      <c r="D87" s="71"/>
      <c r="E87" s="76"/>
      <c r="F87" s="76"/>
    </row>
    <row r="88" spans="1:6" s="77" customFormat="1" ht="60">
      <c r="A88" s="74"/>
      <c r="B88" s="69"/>
      <c r="C88" s="69"/>
      <c r="D88" s="71"/>
      <c r="E88" s="76" t="s">
        <v>133</v>
      </c>
      <c r="F88" s="76"/>
    </row>
    <row r="89" spans="1:6" s="77" customFormat="1" ht="60">
      <c r="A89" s="74"/>
      <c r="B89" s="69"/>
      <c r="C89" s="69"/>
      <c r="D89" s="71"/>
      <c r="E89" s="76" t="s">
        <v>133</v>
      </c>
      <c r="F89" s="76"/>
    </row>
    <row r="90" spans="1:6" s="77" customFormat="1">
      <c r="A90" s="74"/>
      <c r="B90" s="69"/>
      <c r="C90" s="71"/>
      <c r="D90" s="71"/>
      <c r="E90" s="76"/>
      <c r="F90" s="76"/>
    </row>
    <row r="91" spans="1:6" s="77" customFormat="1">
      <c r="A91" s="74"/>
      <c r="B91" s="69"/>
      <c r="C91" s="71"/>
      <c r="D91" s="71"/>
      <c r="E91" s="76"/>
      <c r="F91" s="76"/>
    </row>
    <row r="92" spans="1:6" s="77" customFormat="1">
      <c r="A92" s="74"/>
      <c r="B92" s="69"/>
      <c r="C92" s="69"/>
      <c r="D92" s="69"/>
      <c r="E92" s="76"/>
      <c r="F92" s="76"/>
    </row>
    <row r="93" spans="1:6" s="77" customFormat="1">
      <c r="A93" s="74"/>
      <c r="B93" s="69"/>
      <c r="C93" s="69"/>
      <c r="D93" s="69"/>
      <c r="E93" s="76"/>
      <c r="F93" s="76"/>
    </row>
    <row r="94" spans="1:6" s="77" customFormat="1">
      <c r="A94" s="84"/>
      <c r="B94" s="78"/>
      <c r="C94" s="69"/>
      <c r="D94" s="71"/>
      <c r="E94" s="76"/>
      <c r="F94" s="76"/>
    </row>
    <row r="95" spans="1:6" s="77" customFormat="1">
      <c r="A95" s="84"/>
      <c r="B95" s="78"/>
      <c r="C95" s="69"/>
      <c r="D95" s="71"/>
      <c r="E95" s="76"/>
      <c r="F95" s="76"/>
    </row>
    <row r="96" spans="1:6" s="77" customFormat="1">
      <c r="A96" s="74"/>
      <c r="B96" s="69"/>
      <c r="C96" s="69"/>
      <c r="D96" s="69"/>
      <c r="E96" s="76"/>
      <c r="F96" s="76"/>
    </row>
    <row r="97" spans="1:6" s="77" customFormat="1">
      <c r="A97" s="74"/>
      <c r="B97" s="69"/>
      <c r="C97" s="69"/>
      <c r="D97" s="71"/>
      <c r="E97" s="76"/>
      <c r="F97" s="76"/>
    </row>
    <row r="98" spans="1:6" s="77" customFormat="1">
      <c r="A98" s="74"/>
      <c r="B98" s="69"/>
      <c r="C98" s="69"/>
      <c r="D98" s="69"/>
      <c r="E98" s="76"/>
      <c r="F98" s="76"/>
    </row>
    <row r="99" spans="1:6" s="77" customFormat="1">
      <c r="A99" s="74"/>
      <c r="B99" s="69"/>
      <c r="C99" s="69"/>
      <c r="D99" s="69"/>
      <c r="E99" s="76"/>
      <c r="F99" s="76"/>
    </row>
    <row r="100" spans="1:6" s="77" customFormat="1">
      <c r="A100" s="74"/>
      <c r="B100" s="69"/>
      <c r="C100" s="69"/>
      <c r="D100" s="71"/>
      <c r="E100" s="76"/>
      <c r="F100" s="76"/>
    </row>
    <row r="101" spans="1:6" s="77" customFormat="1">
      <c r="A101" s="74"/>
      <c r="B101" s="69"/>
      <c r="C101" s="71"/>
      <c r="D101" s="69"/>
      <c r="E101" s="76"/>
      <c r="F101" s="76"/>
    </row>
    <row r="102" spans="1:6" s="77" customFormat="1">
      <c r="A102" s="74"/>
      <c r="B102" s="69"/>
      <c r="C102" s="69"/>
      <c r="D102" s="71"/>
      <c r="E102" s="76"/>
      <c r="F102" s="76"/>
    </row>
    <row r="103" spans="1:6" s="77" customFormat="1">
      <c r="A103" s="74"/>
      <c r="B103" s="69"/>
      <c r="C103" s="69"/>
      <c r="D103" s="71"/>
      <c r="E103" s="76"/>
      <c r="F103" s="76"/>
    </row>
    <row r="104" spans="1:6" s="77" customFormat="1">
      <c r="A104" s="74"/>
      <c r="B104" s="69"/>
      <c r="C104" s="71"/>
      <c r="D104" s="71"/>
      <c r="E104" s="76"/>
      <c r="F104" s="76"/>
    </row>
    <row r="105" spans="1:6" s="77" customFormat="1">
      <c r="A105" s="74"/>
      <c r="B105" s="69"/>
      <c r="C105" s="71"/>
      <c r="D105" s="71"/>
      <c r="E105" s="76"/>
      <c r="F105" s="76"/>
    </row>
    <row r="106" spans="1:6" s="77" customFormat="1">
      <c r="A106" s="74"/>
      <c r="B106" s="69"/>
      <c r="C106" s="71"/>
      <c r="D106" s="71"/>
      <c r="E106" s="76"/>
      <c r="F106" s="76"/>
    </row>
    <row r="107" spans="1:6" s="77" customFormat="1">
      <c r="A107" s="74"/>
      <c r="B107" s="69"/>
      <c r="C107" s="71"/>
      <c r="D107" s="71"/>
      <c r="E107" s="76"/>
      <c r="F107" s="76"/>
    </row>
    <row r="108" spans="1:6" s="77" customFormat="1">
      <c r="A108" s="74"/>
      <c r="B108" s="69"/>
      <c r="C108" s="69"/>
      <c r="D108" s="71"/>
      <c r="E108" s="76"/>
      <c r="F108" s="76"/>
    </row>
    <row r="109" spans="1:6" s="77" customFormat="1">
      <c r="A109" s="74"/>
      <c r="B109" s="69"/>
      <c r="C109" s="71"/>
      <c r="D109" s="71"/>
      <c r="E109" s="76"/>
      <c r="F109" s="76"/>
    </row>
    <row r="110" spans="1:6" s="77" customFormat="1">
      <c r="A110" s="74"/>
      <c r="B110" s="69"/>
      <c r="C110" s="71"/>
      <c r="D110" s="71"/>
      <c r="E110" s="76"/>
      <c r="F110" s="76"/>
    </row>
    <row r="111" spans="1:6" s="77" customFormat="1">
      <c r="A111" s="74"/>
      <c r="B111" s="69"/>
      <c r="C111" s="71"/>
      <c r="D111" s="71"/>
      <c r="E111" s="76"/>
      <c r="F111" s="76"/>
    </row>
    <row r="112" spans="1:6" s="77" customFormat="1">
      <c r="A112" s="74"/>
      <c r="B112" s="69"/>
      <c r="C112" s="71"/>
      <c r="D112" s="71"/>
      <c r="E112" s="76"/>
      <c r="F112" s="76"/>
    </row>
    <row r="113" spans="1:6" s="77" customFormat="1">
      <c r="A113" s="74"/>
      <c r="B113" s="69"/>
      <c r="C113" s="71"/>
      <c r="D113" s="71"/>
      <c r="E113" s="76"/>
      <c r="F113" s="76"/>
    </row>
    <row r="114" spans="1:6" s="77" customFormat="1">
      <c r="A114" s="74"/>
      <c r="B114" s="69"/>
      <c r="C114" s="69"/>
      <c r="D114" s="71"/>
      <c r="E114" s="76"/>
      <c r="F114" s="76"/>
    </row>
    <row r="115" spans="1:6" s="77" customFormat="1">
      <c r="A115" s="74"/>
      <c r="B115" s="69"/>
      <c r="C115" s="69"/>
      <c r="D115" s="71"/>
      <c r="E115" s="76"/>
      <c r="F115" s="76"/>
    </row>
    <row r="116" spans="1:6" s="77" customFormat="1">
      <c r="A116" s="74"/>
      <c r="B116" s="78"/>
      <c r="C116" s="69"/>
      <c r="D116" s="69"/>
      <c r="E116" s="76"/>
      <c r="F116" s="76"/>
    </row>
    <row r="117" spans="1:6" s="77" customFormat="1">
      <c r="B117" s="78"/>
      <c r="C117" s="69"/>
      <c r="D117" s="71"/>
      <c r="E117" s="76"/>
      <c r="F117" s="76"/>
    </row>
    <row r="118" spans="1:6" s="77" customFormat="1">
      <c r="A118" s="74"/>
      <c r="B118" s="69"/>
      <c r="C118" s="69"/>
      <c r="D118" s="69"/>
      <c r="E118" s="76"/>
      <c r="F118" s="76"/>
    </row>
    <row r="119" spans="1:6" s="77" customFormat="1">
      <c r="A119" s="87"/>
      <c r="B119" s="86"/>
      <c r="C119" s="86"/>
      <c r="D119" s="88"/>
      <c r="E119" s="89"/>
      <c r="F119" s="89"/>
    </row>
    <row r="120" spans="1:6" s="77" customFormat="1" ht="30">
      <c r="A120" s="74"/>
      <c r="B120" s="69"/>
      <c r="C120" s="71"/>
      <c r="D120" s="71"/>
      <c r="E120" s="84" t="s">
        <v>139</v>
      </c>
      <c r="F120" s="84"/>
    </row>
    <row r="121" spans="1:6" s="77" customFormat="1">
      <c r="A121" s="74"/>
      <c r="B121" s="69"/>
      <c r="C121" s="69"/>
      <c r="D121" s="69"/>
      <c r="E121" s="90" t="s">
        <v>138</v>
      </c>
      <c r="F121" s="69"/>
    </row>
    <row r="122" spans="1:6" s="77" customFormat="1">
      <c r="A122" s="74"/>
      <c r="B122" s="69"/>
      <c r="C122" s="69"/>
      <c r="D122" s="69"/>
      <c r="E122" s="90"/>
      <c r="F122" s="98"/>
    </row>
    <row r="123" spans="1:6" s="99" customFormat="1">
      <c r="A123" s="91"/>
      <c r="B123" s="93"/>
      <c r="C123" s="93"/>
      <c r="D123" s="93"/>
      <c r="E123" s="92"/>
      <c r="F123" s="92"/>
    </row>
  </sheetData>
  <autoFilter ref="A1:BI23"/>
  <sortState ref="A3:AG114">
    <sortCondition ref="A3:A114"/>
  </sortState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"/>
  <sheetViews>
    <sheetView workbookViewId="0">
      <selection sqref="A1:A2"/>
    </sheetView>
  </sheetViews>
  <sheetFormatPr defaultRowHeight="15"/>
  <sheetData>
    <row r="1" spans="1:1">
      <c r="A1" t="s">
        <v>13</v>
      </c>
    </row>
    <row r="2" spans="1:1">
      <c r="A2" t="s">
        <v>105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C71"/>
  <sheetViews>
    <sheetView topLeftCell="A46" workbookViewId="0">
      <selection activeCell="A55" sqref="A55"/>
    </sheetView>
  </sheetViews>
  <sheetFormatPr defaultRowHeight="15"/>
  <cols>
    <col min="1" max="1" width="26.85546875" customWidth="1"/>
    <col min="3" max="3" width="16.42578125" customWidth="1"/>
  </cols>
  <sheetData>
    <row r="1" spans="1:3">
      <c r="A1" s="38" t="s">
        <v>115</v>
      </c>
      <c r="B1" s="38" t="s">
        <v>114</v>
      </c>
      <c r="C1" s="38" t="s">
        <v>112</v>
      </c>
    </row>
    <row r="2" spans="1:3">
      <c r="A2" s="39" t="s">
        <v>20</v>
      </c>
      <c r="B2" s="39">
        <v>167</v>
      </c>
      <c r="C2" s="39" t="s">
        <v>21</v>
      </c>
    </row>
    <row r="3" spans="1:3">
      <c r="A3" s="40" t="s">
        <v>20</v>
      </c>
      <c r="B3" s="40">
        <v>167</v>
      </c>
      <c r="C3" s="40" t="s">
        <v>21</v>
      </c>
    </row>
    <row r="4" spans="1:3">
      <c r="A4" s="40" t="s">
        <v>20</v>
      </c>
      <c r="B4" s="40">
        <v>167</v>
      </c>
      <c r="C4" s="40" t="s">
        <v>21</v>
      </c>
    </row>
    <row r="5" spans="1:3" ht="30">
      <c r="A5" s="40" t="s">
        <v>58</v>
      </c>
      <c r="B5" s="40">
        <v>147</v>
      </c>
      <c r="C5" s="40" t="s">
        <v>26</v>
      </c>
    </row>
    <row r="6" spans="1:3" ht="30">
      <c r="A6" s="40" t="s">
        <v>58</v>
      </c>
      <c r="B6" s="40">
        <v>147</v>
      </c>
      <c r="C6" s="40" t="s">
        <v>26</v>
      </c>
    </row>
    <row r="7" spans="1:3" ht="30">
      <c r="A7" s="40" t="s">
        <v>58</v>
      </c>
      <c r="B7" s="40">
        <v>147</v>
      </c>
      <c r="C7" s="40" t="s">
        <v>26</v>
      </c>
    </row>
    <row r="8" spans="1:3" ht="30">
      <c r="A8" s="40" t="s">
        <v>58</v>
      </c>
      <c r="B8" s="40">
        <v>147</v>
      </c>
      <c r="C8" s="40" t="s">
        <v>26</v>
      </c>
    </row>
    <row r="9" spans="1:3">
      <c r="A9" s="40" t="s">
        <v>45</v>
      </c>
      <c r="B9" s="40">
        <v>81</v>
      </c>
      <c r="C9" s="40" t="s">
        <v>17</v>
      </c>
    </row>
    <row r="10" spans="1:3">
      <c r="A10" s="40" t="s">
        <v>72</v>
      </c>
      <c r="B10" s="40">
        <v>82</v>
      </c>
      <c r="C10" s="40" t="s">
        <v>17</v>
      </c>
    </row>
    <row r="11" spans="1:3">
      <c r="A11" s="40" t="s">
        <v>72</v>
      </c>
      <c r="B11" s="40">
        <v>82</v>
      </c>
      <c r="C11" s="40" t="s">
        <v>17</v>
      </c>
    </row>
    <row r="12" spans="1:3">
      <c r="A12" s="40" t="s">
        <v>72</v>
      </c>
      <c r="B12" s="40">
        <v>82</v>
      </c>
      <c r="C12" s="40" t="s">
        <v>17</v>
      </c>
    </row>
    <row r="13" spans="1:3" ht="30">
      <c r="A13" s="40" t="s">
        <v>66</v>
      </c>
      <c r="B13" s="40">
        <v>176</v>
      </c>
      <c r="C13" s="40" t="s">
        <v>17</v>
      </c>
    </row>
    <row r="14" spans="1:3" ht="30">
      <c r="A14" s="40" t="s">
        <v>66</v>
      </c>
      <c r="B14" s="40">
        <v>176</v>
      </c>
      <c r="C14" s="40" t="s">
        <v>17</v>
      </c>
    </row>
    <row r="15" spans="1:3" ht="30">
      <c r="A15" s="40" t="s">
        <v>66</v>
      </c>
      <c r="B15" s="40">
        <v>176</v>
      </c>
      <c r="C15" s="40" t="s">
        <v>17</v>
      </c>
    </row>
    <row r="16" spans="1:3">
      <c r="A16" s="40" t="s">
        <v>61</v>
      </c>
      <c r="B16" s="40">
        <v>166</v>
      </c>
      <c r="C16" s="40" t="s">
        <v>15</v>
      </c>
    </row>
    <row r="17" spans="1:3" ht="30">
      <c r="A17" s="40" t="s">
        <v>121</v>
      </c>
      <c r="B17" s="40">
        <v>138</v>
      </c>
      <c r="C17" s="40" t="s">
        <v>26</v>
      </c>
    </row>
    <row r="18" spans="1:3" ht="30">
      <c r="A18" s="40" t="s">
        <v>121</v>
      </c>
      <c r="B18" s="40">
        <v>138</v>
      </c>
      <c r="C18" s="40" t="s">
        <v>26</v>
      </c>
    </row>
    <row r="19" spans="1:3" ht="30">
      <c r="A19" s="40" t="s">
        <v>121</v>
      </c>
      <c r="B19" s="40">
        <v>138</v>
      </c>
      <c r="C19" s="40" t="s">
        <v>26</v>
      </c>
    </row>
    <row r="20" spans="1:3">
      <c r="A20" s="40" t="s">
        <v>64</v>
      </c>
      <c r="B20" s="40">
        <v>185</v>
      </c>
      <c r="C20" s="40" t="s">
        <v>26</v>
      </c>
    </row>
    <row r="21" spans="1:3">
      <c r="A21" s="40" t="s">
        <v>42</v>
      </c>
      <c r="B21" s="40">
        <v>83</v>
      </c>
      <c r="C21" s="40" t="s">
        <v>17</v>
      </c>
    </row>
    <row r="22" spans="1:3">
      <c r="A22" s="46" t="s">
        <v>63</v>
      </c>
      <c r="B22" s="45"/>
      <c r="C22" s="45" t="s">
        <v>26</v>
      </c>
    </row>
    <row r="23" spans="1:3">
      <c r="A23" s="40" t="s">
        <v>53</v>
      </c>
      <c r="B23" s="40">
        <v>127</v>
      </c>
      <c r="C23" s="40" t="s">
        <v>39</v>
      </c>
    </row>
    <row r="24" spans="1:3">
      <c r="A24" s="40" t="s">
        <v>53</v>
      </c>
      <c r="B24" s="40">
        <v>127</v>
      </c>
      <c r="C24" s="40" t="s">
        <v>39</v>
      </c>
    </row>
    <row r="25" spans="1:3">
      <c r="A25" s="40" t="s">
        <v>38</v>
      </c>
      <c r="B25" s="40">
        <v>128</v>
      </c>
      <c r="C25" s="40" t="s">
        <v>39</v>
      </c>
    </row>
    <row r="26" spans="1:3" ht="30">
      <c r="A26" s="40" t="s">
        <v>44</v>
      </c>
      <c r="B26" s="40">
        <v>97</v>
      </c>
      <c r="C26" s="40" t="s">
        <v>15</v>
      </c>
    </row>
    <row r="27" spans="1:3" ht="30">
      <c r="A27" s="40" t="s">
        <v>68</v>
      </c>
      <c r="B27" s="40">
        <v>98</v>
      </c>
      <c r="C27" s="40" t="s">
        <v>15</v>
      </c>
    </row>
    <row r="28" spans="1:3" ht="30">
      <c r="A28" s="40" t="s">
        <v>57</v>
      </c>
      <c r="B28" s="40">
        <v>99</v>
      </c>
      <c r="C28" s="40" t="s">
        <v>15</v>
      </c>
    </row>
    <row r="29" spans="1:3" ht="30">
      <c r="A29" s="40" t="s">
        <v>60</v>
      </c>
      <c r="B29" s="40">
        <v>100</v>
      </c>
      <c r="C29" s="40" t="s">
        <v>15</v>
      </c>
    </row>
    <row r="30" spans="1:3" ht="30">
      <c r="A30" s="40" t="s">
        <v>78</v>
      </c>
      <c r="B30" s="40">
        <v>101</v>
      </c>
      <c r="C30" s="40" t="s">
        <v>15</v>
      </c>
    </row>
    <row r="31" spans="1:3">
      <c r="A31" s="40" t="s">
        <v>82</v>
      </c>
      <c r="B31" s="40">
        <v>102</v>
      </c>
      <c r="C31" s="40" t="s">
        <v>15</v>
      </c>
    </row>
    <row r="32" spans="1:3">
      <c r="A32" s="40" t="s">
        <v>83</v>
      </c>
      <c r="B32" s="40">
        <v>103</v>
      </c>
      <c r="C32" s="40" t="s">
        <v>15</v>
      </c>
    </row>
    <row r="33" spans="1:3">
      <c r="A33" s="40" t="s">
        <v>70</v>
      </c>
      <c r="B33" s="40">
        <v>104</v>
      </c>
      <c r="C33" s="40" t="s">
        <v>15</v>
      </c>
    </row>
    <row r="34" spans="1:3" ht="30">
      <c r="A34" s="40" t="s">
        <v>81</v>
      </c>
      <c r="B34" s="40">
        <v>105</v>
      </c>
      <c r="C34" s="40" t="s">
        <v>15</v>
      </c>
    </row>
    <row r="35" spans="1:3" ht="30">
      <c r="A35" s="40" t="s">
        <v>77</v>
      </c>
      <c r="B35" s="40">
        <v>106</v>
      </c>
      <c r="C35" s="40" t="s">
        <v>15</v>
      </c>
    </row>
    <row r="36" spans="1:3" ht="30">
      <c r="A36" s="50" t="s">
        <v>67</v>
      </c>
      <c r="B36" s="40">
        <v>121</v>
      </c>
      <c r="C36" s="40" t="s">
        <v>17</v>
      </c>
    </row>
    <row r="37" spans="1:3" ht="30">
      <c r="A37" s="50" t="s">
        <v>67</v>
      </c>
      <c r="B37" s="40">
        <v>121</v>
      </c>
      <c r="C37" s="40" t="s">
        <v>17</v>
      </c>
    </row>
    <row r="38" spans="1:3">
      <c r="A38" s="40" t="s">
        <v>54</v>
      </c>
      <c r="B38" s="40">
        <v>78</v>
      </c>
      <c r="C38" s="40" t="s">
        <v>26</v>
      </c>
    </row>
    <row r="39" spans="1:3" ht="30">
      <c r="A39" s="40" t="s">
        <v>36</v>
      </c>
      <c r="B39" s="40">
        <v>85</v>
      </c>
      <c r="C39" s="40" t="s">
        <v>17</v>
      </c>
    </row>
    <row r="40" spans="1:3" ht="30">
      <c r="A40" s="40" t="s">
        <v>76</v>
      </c>
      <c r="B40" s="40">
        <v>182</v>
      </c>
      <c r="C40" s="40" t="s">
        <v>15</v>
      </c>
    </row>
    <row r="41" spans="1:3" ht="30">
      <c r="A41" s="40" t="s">
        <v>76</v>
      </c>
      <c r="B41" s="40">
        <v>182</v>
      </c>
      <c r="C41" s="40" t="s">
        <v>15</v>
      </c>
    </row>
    <row r="42" spans="1:3">
      <c r="A42" s="45" t="s">
        <v>23</v>
      </c>
      <c r="B42" s="45"/>
      <c r="C42" s="45" t="s">
        <v>11</v>
      </c>
    </row>
    <row r="43" spans="1:3">
      <c r="A43" s="45" t="s">
        <v>23</v>
      </c>
      <c r="B43" s="45"/>
      <c r="C43" s="47" t="s">
        <v>11</v>
      </c>
    </row>
    <row r="44" spans="1:3">
      <c r="A44" s="45" t="s">
        <v>23</v>
      </c>
      <c r="B44" s="45"/>
      <c r="C44" s="47" t="s">
        <v>11</v>
      </c>
    </row>
    <row r="45" spans="1:3" ht="30">
      <c r="A45" s="40" t="s">
        <v>73</v>
      </c>
      <c r="B45" s="40">
        <v>86</v>
      </c>
      <c r="C45" s="40" t="s">
        <v>17</v>
      </c>
    </row>
    <row r="46" spans="1:3" ht="30">
      <c r="A46" s="40" t="s">
        <v>73</v>
      </c>
      <c r="B46" s="40">
        <v>86</v>
      </c>
      <c r="C46" s="40" t="s">
        <v>17</v>
      </c>
    </row>
    <row r="47" spans="1:3" ht="30">
      <c r="A47" s="40" t="s">
        <v>74</v>
      </c>
      <c r="B47" s="40">
        <v>87</v>
      </c>
      <c r="C47" s="40" t="s">
        <v>17</v>
      </c>
    </row>
    <row r="48" spans="1:3" ht="30">
      <c r="A48" s="40" t="s">
        <v>74</v>
      </c>
      <c r="B48" s="40">
        <v>87</v>
      </c>
      <c r="C48" s="40" t="s">
        <v>17</v>
      </c>
    </row>
    <row r="49" spans="1:3">
      <c r="A49" s="40" t="s">
        <v>75</v>
      </c>
      <c r="B49" s="40">
        <v>180</v>
      </c>
      <c r="C49" s="40" t="s">
        <v>39</v>
      </c>
    </row>
    <row r="50" spans="1:3" ht="30">
      <c r="A50" s="40" t="s">
        <v>103</v>
      </c>
      <c r="B50" s="40">
        <v>142</v>
      </c>
      <c r="C50" s="40" t="s">
        <v>26</v>
      </c>
    </row>
    <row r="51" spans="1:3" ht="30">
      <c r="A51" s="40" t="s">
        <v>103</v>
      </c>
      <c r="B51" s="40">
        <v>142</v>
      </c>
      <c r="C51" s="40" t="s">
        <v>26</v>
      </c>
    </row>
    <row r="52" spans="1:3">
      <c r="A52" s="40" t="s">
        <v>40</v>
      </c>
      <c r="B52" s="40">
        <v>129</v>
      </c>
      <c r="C52" s="40" t="s">
        <v>39</v>
      </c>
    </row>
    <row r="53" spans="1:3">
      <c r="A53" s="40" t="s">
        <v>118</v>
      </c>
      <c r="B53" s="40"/>
      <c r="C53" s="40" t="s">
        <v>117</v>
      </c>
    </row>
    <row r="54" spans="1:3">
      <c r="A54" s="44" t="s">
        <v>119</v>
      </c>
      <c r="B54" s="44"/>
      <c r="C54" s="44" t="s">
        <v>15</v>
      </c>
    </row>
    <row r="55" spans="1:3">
      <c r="A55" s="42" t="s">
        <v>116</v>
      </c>
      <c r="B55" s="42">
        <v>137</v>
      </c>
      <c r="C55" s="42" t="s">
        <v>17</v>
      </c>
    </row>
    <row r="56" spans="1:3">
      <c r="A56" s="42" t="s">
        <v>116</v>
      </c>
      <c r="B56" s="42">
        <v>137</v>
      </c>
      <c r="C56" s="43" t="s">
        <v>17</v>
      </c>
    </row>
    <row r="57" spans="1:3">
      <c r="A57" s="41" t="s">
        <v>71</v>
      </c>
      <c r="B57" s="41">
        <v>186</v>
      </c>
      <c r="C57" s="41" t="s">
        <v>17</v>
      </c>
    </row>
    <row r="58" spans="1:3">
      <c r="A58" s="40" t="s">
        <v>48</v>
      </c>
      <c r="B58" s="40"/>
      <c r="C58" s="40" t="s">
        <v>26</v>
      </c>
    </row>
    <row r="59" spans="1:3">
      <c r="A59" s="40" t="s">
        <v>49</v>
      </c>
      <c r="B59" s="40"/>
      <c r="C59" s="40" t="s">
        <v>26</v>
      </c>
    </row>
    <row r="60" spans="1:3">
      <c r="A60" s="40" t="s">
        <v>47</v>
      </c>
      <c r="B60" s="40"/>
      <c r="C60" s="40" t="s">
        <v>26</v>
      </c>
    </row>
    <row r="61" spans="1:3">
      <c r="A61" s="40" t="s">
        <v>122</v>
      </c>
      <c r="B61" s="40"/>
      <c r="C61" s="40" t="s">
        <v>26</v>
      </c>
    </row>
    <row r="62" spans="1:3">
      <c r="A62" s="46" t="s">
        <v>62</v>
      </c>
      <c r="B62" s="45"/>
      <c r="C62" s="45" t="s">
        <v>26</v>
      </c>
    </row>
    <row r="63" spans="1:3" ht="30">
      <c r="A63" s="40" t="s">
        <v>34</v>
      </c>
      <c r="B63" s="40">
        <v>89</v>
      </c>
      <c r="C63" s="40" t="s">
        <v>17</v>
      </c>
    </row>
    <row r="64" spans="1:3">
      <c r="A64" s="40" t="s">
        <v>35</v>
      </c>
      <c r="B64" s="40">
        <v>90</v>
      </c>
      <c r="C64" s="40" t="s">
        <v>17</v>
      </c>
    </row>
    <row r="65" spans="1:3">
      <c r="A65" s="40" t="s">
        <v>55</v>
      </c>
      <c r="B65" s="40">
        <v>130</v>
      </c>
      <c r="C65" s="40" t="s">
        <v>39</v>
      </c>
    </row>
    <row r="66" spans="1:3">
      <c r="A66" s="48" t="s">
        <v>120</v>
      </c>
      <c r="B66" s="40"/>
      <c r="C66" s="40" t="s">
        <v>15</v>
      </c>
    </row>
    <row r="67" spans="1:3">
      <c r="A67" s="49" t="s">
        <v>56</v>
      </c>
      <c r="B67" s="40">
        <v>122</v>
      </c>
      <c r="C67" s="40" t="s">
        <v>17</v>
      </c>
    </row>
    <row r="68" spans="1:3">
      <c r="A68" s="49" t="s">
        <v>56</v>
      </c>
      <c r="B68" s="40">
        <v>122</v>
      </c>
      <c r="C68" s="40" t="s">
        <v>17</v>
      </c>
    </row>
    <row r="69" spans="1:3">
      <c r="A69" s="49" t="s">
        <v>56</v>
      </c>
      <c r="B69" s="40">
        <v>122</v>
      </c>
      <c r="C69" s="40" t="s">
        <v>17</v>
      </c>
    </row>
    <row r="70" spans="1:3">
      <c r="A70" s="49" t="s">
        <v>56</v>
      </c>
      <c r="B70" s="40">
        <v>122</v>
      </c>
      <c r="C70" s="40" t="s">
        <v>17</v>
      </c>
    </row>
    <row r="71" spans="1:3">
      <c r="A71" s="40" t="s">
        <v>37</v>
      </c>
      <c r="B71" s="40">
        <v>91</v>
      </c>
      <c r="C71" s="40" t="s">
        <v>17</v>
      </c>
    </row>
  </sheetData>
  <sortState ref="A2:C71">
    <sortCondition ref="A1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B97"/>
  <sheetViews>
    <sheetView topLeftCell="A67" workbookViewId="0">
      <selection activeCell="B97" sqref="B97"/>
    </sheetView>
  </sheetViews>
  <sheetFormatPr defaultRowHeight="15"/>
  <cols>
    <col min="1" max="1" width="30.85546875" customWidth="1"/>
  </cols>
  <sheetData>
    <row r="1" spans="1:2">
      <c r="A1" s="52" t="s">
        <v>113</v>
      </c>
      <c r="B1" s="51">
        <v>88</v>
      </c>
    </row>
    <row r="2" spans="1:2">
      <c r="A2" s="52" t="s">
        <v>113</v>
      </c>
      <c r="B2" s="51">
        <v>88</v>
      </c>
    </row>
    <row r="3" spans="1:2">
      <c r="A3" s="52" t="s">
        <v>113</v>
      </c>
      <c r="B3" s="51">
        <v>88</v>
      </c>
    </row>
    <row r="4" spans="1:2">
      <c r="A4" s="54" t="s">
        <v>113</v>
      </c>
      <c r="B4" s="53">
        <v>88</v>
      </c>
    </row>
    <row r="5" spans="1:2">
      <c r="A5" s="52" t="s">
        <v>20</v>
      </c>
      <c r="B5" s="51">
        <v>167</v>
      </c>
    </row>
    <row r="6" spans="1:2">
      <c r="A6" s="52" t="s">
        <v>20</v>
      </c>
      <c r="B6" s="51">
        <v>167</v>
      </c>
    </row>
    <row r="7" spans="1:2">
      <c r="A7" s="54" t="s">
        <v>20</v>
      </c>
      <c r="B7" s="53">
        <v>167</v>
      </c>
    </row>
    <row r="8" spans="1:2">
      <c r="A8" s="54" t="s">
        <v>58</v>
      </c>
      <c r="B8" s="53">
        <v>147</v>
      </c>
    </row>
    <row r="9" spans="1:2">
      <c r="A9" s="54" t="s">
        <v>45</v>
      </c>
      <c r="B9" s="53">
        <v>81</v>
      </c>
    </row>
    <row r="10" spans="1:2">
      <c r="A10" s="52" t="s">
        <v>72</v>
      </c>
      <c r="B10" s="51">
        <v>82</v>
      </c>
    </row>
    <row r="11" spans="1:2">
      <c r="A11" s="52" t="s">
        <v>72</v>
      </c>
      <c r="B11" s="51">
        <v>82</v>
      </c>
    </row>
    <row r="12" spans="1:2">
      <c r="A12" s="54" t="s">
        <v>72</v>
      </c>
      <c r="B12" s="53">
        <v>82</v>
      </c>
    </row>
    <row r="13" spans="1:2">
      <c r="A13" s="52" t="s">
        <v>66</v>
      </c>
      <c r="B13" s="51">
        <v>176</v>
      </c>
    </row>
    <row r="14" spans="1:2">
      <c r="A14" s="52" t="s">
        <v>66</v>
      </c>
      <c r="B14" s="51">
        <v>176</v>
      </c>
    </row>
    <row r="15" spans="1:2">
      <c r="A15" s="54" t="s">
        <v>66</v>
      </c>
      <c r="B15" s="53">
        <v>176</v>
      </c>
    </row>
    <row r="16" spans="1:2">
      <c r="A16" s="54" t="s">
        <v>61</v>
      </c>
      <c r="B16" s="53">
        <v>166</v>
      </c>
    </row>
    <row r="17" spans="1:2">
      <c r="A17" s="54" t="s">
        <v>64</v>
      </c>
      <c r="B17" s="53">
        <v>185</v>
      </c>
    </row>
    <row r="18" spans="1:2">
      <c r="A18" s="54" t="s">
        <v>42</v>
      </c>
      <c r="B18" s="53">
        <v>83</v>
      </c>
    </row>
    <row r="19" spans="1:2">
      <c r="A19" s="54" t="s">
        <v>63</v>
      </c>
      <c r="B19" s="53">
        <v>150</v>
      </c>
    </row>
    <row r="20" spans="1:2">
      <c r="A20" s="52" t="s">
        <v>53</v>
      </c>
      <c r="B20" s="51">
        <v>127</v>
      </c>
    </row>
    <row r="21" spans="1:2">
      <c r="A21" s="54" t="s">
        <v>53</v>
      </c>
      <c r="B21" s="53">
        <v>127</v>
      </c>
    </row>
    <row r="22" spans="1:2">
      <c r="A22" s="52" t="s">
        <v>38</v>
      </c>
      <c r="B22" s="51">
        <v>128</v>
      </c>
    </row>
    <row r="23" spans="1:2">
      <c r="A23" s="52" t="s">
        <v>38</v>
      </c>
      <c r="B23" s="51">
        <v>128</v>
      </c>
    </row>
    <row r="24" spans="1:2">
      <c r="A24" s="52" t="s">
        <v>38</v>
      </c>
      <c r="B24" s="51">
        <v>128</v>
      </c>
    </row>
    <row r="25" spans="1:2">
      <c r="A25" s="54" t="s">
        <v>38</v>
      </c>
      <c r="B25" s="53">
        <v>128</v>
      </c>
    </row>
    <row r="26" spans="1:2">
      <c r="A26" s="54" t="s">
        <v>44</v>
      </c>
      <c r="B26" s="53">
        <v>97</v>
      </c>
    </row>
    <row r="27" spans="1:2">
      <c r="A27" s="54" t="s">
        <v>68</v>
      </c>
      <c r="B27" s="53">
        <v>98</v>
      </c>
    </row>
    <row r="28" spans="1:2">
      <c r="A28" s="54" t="s">
        <v>57</v>
      </c>
      <c r="B28" s="53">
        <v>99</v>
      </c>
    </row>
    <row r="29" spans="1:2">
      <c r="A29" s="54" t="s">
        <v>60</v>
      </c>
      <c r="B29" s="53">
        <v>100</v>
      </c>
    </row>
    <row r="30" spans="1:2">
      <c r="A30" s="54" t="s">
        <v>78</v>
      </c>
      <c r="B30" s="53">
        <v>101</v>
      </c>
    </row>
    <row r="31" spans="1:2">
      <c r="A31" s="54" t="s">
        <v>82</v>
      </c>
      <c r="B31" s="53">
        <v>102</v>
      </c>
    </row>
    <row r="32" spans="1:2">
      <c r="A32" s="54" t="s">
        <v>83</v>
      </c>
      <c r="B32" s="53">
        <v>103</v>
      </c>
    </row>
    <row r="33" spans="1:2">
      <c r="A33" s="54" t="s">
        <v>70</v>
      </c>
      <c r="B33" s="53">
        <v>104</v>
      </c>
    </row>
    <row r="34" spans="1:2">
      <c r="A34" s="54" t="s">
        <v>81</v>
      </c>
      <c r="B34" s="53">
        <v>105</v>
      </c>
    </row>
    <row r="35" spans="1:2">
      <c r="A35" s="54" t="s">
        <v>77</v>
      </c>
      <c r="B35" s="53">
        <v>106</v>
      </c>
    </row>
    <row r="36" spans="1:2">
      <c r="A36" s="54" t="s">
        <v>43</v>
      </c>
      <c r="B36" s="53">
        <v>96</v>
      </c>
    </row>
    <row r="37" spans="1:2">
      <c r="A37" s="52" t="s">
        <v>67</v>
      </c>
      <c r="B37" s="51">
        <v>121</v>
      </c>
    </row>
    <row r="38" spans="1:2">
      <c r="A38" s="54" t="s">
        <v>67</v>
      </c>
      <c r="B38" s="53">
        <v>121</v>
      </c>
    </row>
    <row r="39" spans="1:2">
      <c r="A39" s="54" t="s">
        <v>54</v>
      </c>
      <c r="B39" s="53">
        <v>78</v>
      </c>
    </row>
    <row r="40" spans="1:2">
      <c r="A40" s="54" t="s">
        <v>41</v>
      </c>
      <c r="B40" s="53">
        <v>84</v>
      </c>
    </row>
    <row r="41" spans="1:2">
      <c r="A41" s="52" t="s">
        <v>36</v>
      </c>
      <c r="B41" s="51">
        <v>85</v>
      </c>
    </row>
    <row r="42" spans="1:2">
      <c r="A42" s="52" t="s">
        <v>36</v>
      </c>
      <c r="B42" s="51">
        <v>85</v>
      </c>
    </row>
    <row r="43" spans="1:2">
      <c r="A43" s="54" t="s">
        <v>36</v>
      </c>
      <c r="B43" s="53">
        <v>85</v>
      </c>
    </row>
    <row r="44" spans="1:2">
      <c r="A44" s="52" t="s">
        <v>124</v>
      </c>
      <c r="B44" s="55" t="s">
        <v>123</v>
      </c>
    </row>
    <row r="45" spans="1:2">
      <c r="A45" s="54" t="s">
        <v>125</v>
      </c>
      <c r="B45" s="55" t="s">
        <v>123</v>
      </c>
    </row>
    <row r="46" spans="1:2">
      <c r="A46" s="52" t="s">
        <v>76</v>
      </c>
      <c r="B46" s="51">
        <v>182</v>
      </c>
    </row>
    <row r="47" spans="1:2">
      <c r="A47" s="54" t="s">
        <v>76</v>
      </c>
      <c r="B47" s="53">
        <v>182</v>
      </c>
    </row>
    <row r="48" spans="1:2">
      <c r="A48" s="52" t="s">
        <v>23</v>
      </c>
      <c r="B48" s="51">
        <v>94</v>
      </c>
    </row>
    <row r="49" spans="1:2">
      <c r="A49" s="52" t="s">
        <v>23</v>
      </c>
      <c r="B49" s="51">
        <v>94</v>
      </c>
    </row>
    <row r="50" spans="1:2">
      <c r="A50" s="52" t="s">
        <v>23</v>
      </c>
      <c r="B50" s="51">
        <v>94</v>
      </c>
    </row>
    <row r="51" spans="1:2">
      <c r="A51" s="52" t="s">
        <v>23</v>
      </c>
      <c r="B51" s="51">
        <v>94</v>
      </c>
    </row>
    <row r="52" spans="1:2">
      <c r="A52" s="54" t="s">
        <v>23</v>
      </c>
      <c r="B52" s="53">
        <v>94</v>
      </c>
    </row>
    <row r="53" spans="1:2">
      <c r="A53" s="52" t="s">
        <v>73</v>
      </c>
      <c r="B53" s="51">
        <v>86</v>
      </c>
    </row>
    <row r="54" spans="1:2">
      <c r="A54" s="52" t="s">
        <v>73</v>
      </c>
      <c r="B54" s="51">
        <v>86</v>
      </c>
    </row>
    <row r="55" spans="1:2">
      <c r="A55" s="54" t="s">
        <v>73</v>
      </c>
      <c r="B55" s="53">
        <v>86</v>
      </c>
    </row>
    <row r="56" spans="1:2">
      <c r="A56" s="52" t="s">
        <v>74</v>
      </c>
      <c r="B56" s="51">
        <v>87</v>
      </c>
    </row>
    <row r="57" spans="1:2">
      <c r="A57" s="54" t="s">
        <v>74</v>
      </c>
      <c r="B57" s="53">
        <v>87</v>
      </c>
    </row>
    <row r="58" spans="1:2">
      <c r="A58" s="54" t="s">
        <v>75</v>
      </c>
      <c r="B58" s="53">
        <v>180</v>
      </c>
    </row>
    <row r="59" spans="1:2">
      <c r="A59" s="56" t="s">
        <v>86</v>
      </c>
      <c r="B59" s="53">
        <v>132</v>
      </c>
    </row>
    <row r="60" spans="1:2">
      <c r="A60" s="52" t="s">
        <v>16</v>
      </c>
      <c r="B60" s="51">
        <v>168</v>
      </c>
    </row>
    <row r="61" spans="1:2">
      <c r="A61" s="54" t="s">
        <v>16</v>
      </c>
      <c r="B61" s="53">
        <v>168</v>
      </c>
    </row>
    <row r="62" spans="1:2">
      <c r="A62" s="54" t="s">
        <v>10</v>
      </c>
      <c r="B62" s="53">
        <v>174</v>
      </c>
    </row>
    <row r="63" spans="1:2">
      <c r="A63" s="54" t="s">
        <v>46</v>
      </c>
      <c r="B63" s="57" t="s">
        <v>123</v>
      </c>
    </row>
    <row r="64" spans="1:2">
      <c r="A64" s="52" t="s">
        <v>14</v>
      </c>
      <c r="B64" s="51">
        <v>173</v>
      </c>
    </row>
    <row r="65" spans="1:2">
      <c r="A65" s="54" t="s">
        <v>14</v>
      </c>
      <c r="B65" s="53">
        <v>173</v>
      </c>
    </row>
    <row r="66" spans="1:2">
      <c r="A66" s="52" t="s">
        <v>40</v>
      </c>
      <c r="B66" s="51">
        <v>129</v>
      </c>
    </row>
    <row r="67" spans="1:2">
      <c r="A67" s="52" t="s">
        <v>40</v>
      </c>
      <c r="B67" s="51">
        <v>129</v>
      </c>
    </row>
    <row r="68" spans="1:2">
      <c r="A68" s="52" t="s">
        <v>40</v>
      </c>
      <c r="B68" s="51">
        <v>129</v>
      </c>
    </row>
    <row r="69" spans="1:2">
      <c r="A69" s="54" t="s">
        <v>40</v>
      </c>
      <c r="B69" s="53">
        <v>129</v>
      </c>
    </row>
    <row r="70" spans="1:2">
      <c r="A70" s="54" t="s">
        <v>87</v>
      </c>
      <c r="B70" s="53">
        <v>133</v>
      </c>
    </row>
    <row r="71" spans="1:2">
      <c r="A71" s="54" t="s">
        <v>80</v>
      </c>
      <c r="B71" s="57" t="s">
        <v>123</v>
      </c>
    </row>
    <row r="72" spans="1:2">
      <c r="A72" s="54" t="s">
        <v>88</v>
      </c>
      <c r="B72" s="53">
        <v>114</v>
      </c>
    </row>
    <row r="73" spans="1:2">
      <c r="A73" s="54" t="s">
        <v>59</v>
      </c>
      <c r="B73" s="57" t="s">
        <v>123</v>
      </c>
    </row>
    <row r="74" spans="1:2">
      <c r="A74" s="54" t="s">
        <v>71</v>
      </c>
      <c r="B74" s="53">
        <v>186</v>
      </c>
    </row>
    <row r="75" spans="1:2">
      <c r="A75" s="54" t="s">
        <v>48</v>
      </c>
      <c r="B75" s="57" t="s">
        <v>123</v>
      </c>
    </row>
    <row r="76" spans="1:2">
      <c r="A76" s="54" t="s">
        <v>49</v>
      </c>
      <c r="B76" s="57" t="s">
        <v>123</v>
      </c>
    </row>
    <row r="77" spans="1:2">
      <c r="A77" s="54" t="s">
        <v>47</v>
      </c>
      <c r="B77" s="57" t="s">
        <v>123</v>
      </c>
    </row>
    <row r="78" spans="1:2">
      <c r="A78" s="54" t="s">
        <v>122</v>
      </c>
      <c r="B78" s="57" t="s">
        <v>123</v>
      </c>
    </row>
    <row r="79" spans="1:2">
      <c r="A79" s="54" t="s">
        <v>25</v>
      </c>
      <c r="B79" s="57" t="s">
        <v>123</v>
      </c>
    </row>
    <row r="80" spans="1:2">
      <c r="A80" s="54" t="s">
        <v>30</v>
      </c>
      <c r="B80" s="57" t="s">
        <v>123</v>
      </c>
    </row>
    <row r="81" spans="1:2">
      <c r="A81" s="54" t="s">
        <v>52</v>
      </c>
      <c r="B81" s="57" t="s">
        <v>123</v>
      </c>
    </row>
    <row r="82" spans="1:2">
      <c r="A82" s="54" t="s">
        <v>62</v>
      </c>
      <c r="B82" s="53">
        <v>161</v>
      </c>
    </row>
    <row r="83" spans="1:2">
      <c r="A83" s="52" t="s">
        <v>34</v>
      </c>
      <c r="B83" s="51">
        <v>89</v>
      </c>
    </row>
    <row r="84" spans="1:2">
      <c r="A84" s="54" t="s">
        <v>34</v>
      </c>
      <c r="B84" s="53">
        <v>89</v>
      </c>
    </row>
    <row r="85" spans="1:2">
      <c r="A85" s="52" t="s">
        <v>35</v>
      </c>
      <c r="B85" s="51">
        <v>90</v>
      </c>
    </row>
    <row r="86" spans="1:2">
      <c r="A86" s="54" t="s">
        <v>35</v>
      </c>
      <c r="B86" s="53">
        <v>90</v>
      </c>
    </row>
    <row r="87" spans="1:2">
      <c r="A87" s="54" t="s">
        <v>84</v>
      </c>
      <c r="B87" s="53">
        <v>134</v>
      </c>
    </row>
    <row r="88" spans="1:2">
      <c r="A88" s="54" t="s">
        <v>55</v>
      </c>
      <c r="B88" s="53">
        <v>130</v>
      </c>
    </row>
    <row r="89" spans="1:2">
      <c r="A89" s="52" t="s">
        <v>32</v>
      </c>
      <c r="B89" s="51" t="s">
        <v>123</v>
      </c>
    </row>
    <row r="90" spans="1:2">
      <c r="A90" s="54" t="s">
        <v>32</v>
      </c>
      <c r="B90" s="53" t="s">
        <v>123</v>
      </c>
    </row>
    <row r="91" spans="1:2">
      <c r="A91" s="54" t="s">
        <v>85</v>
      </c>
      <c r="B91" s="53">
        <v>135</v>
      </c>
    </row>
    <row r="92" spans="1:2">
      <c r="A92" s="54" t="s">
        <v>56</v>
      </c>
      <c r="B92" s="53">
        <v>122</v>
      </c>
    </row>
    <row r="93" spans="1:2">
      <c r="A93" s="52" t="s">
        <v>37</v>
      </c>
      <c r="B93" s="51">
        <v>91</v>
      </c>
    </row>
    <row r="94" spans="1:2">
      <c r="A94" s="54" t="s">
        <v>37</v>
      </c>
      <c r="B94" s="53">
        <v>91</v>
      </c>
    </row>
    <row r="95" spans="1:2">
      <c r="A95" s="54" t="s">
        <v>69</v>
      </c>
      <c r="B95" s="53" t="s">
        <v>123</v>
      </c>
    </row>
    <row r="96" spans="1:2">
      <c r="A96" s="54" t="s">
        <v>126</v>
      </c>
      <c r="B96" s="53" t="s">
        <v>123</v>
      </c>
    </row>
    <row r="97" spans="1:2">
      <c r="A97" s="52" t="s">
        <v>127</v>
      </c>
      <c r="B97" s="51" t="s">
        <v>123</v>
      </c>
    </row>
  </sheetData>
  <conditionalFormatting sqref="B1:B97">
    <cfRule type="containsText" dxfId="3" priority="1" operator="containsText" text="Shell">
      <formula>NOT(ISERROR(SEARCH("Shell",B1)))</formula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5"/>
  <sheetViews>
    <sheetView workbookViewId="0">
      <selection activeCell="G36" sqref="G35:G36"/>
    </sheetView>
  </sheetViews>
  <sheetFormatPr defaultRowHeight="15"/>
  <sheetData>
    <row r="1" spans="1:1">
      <c r="A1" s="61" t="s">
        <v>143</v>
      </c>
    </row>
    <row r="2" spans="1:1">
      <c r="A2" s="61" t="s">
        <v>144</v>
      </c>
    </row>
    <row r="3" spans="1:1">
      <c r="A3" s="61" t="s">
        <v>145</v>
      </c>
    </row>
    <row r="4" spans="1:1">
      <c r="A4" s="61" t="s">
        <v>146</v>
      </c>
    </row>
    <row r="5" spans="1:1">
      <c r="A5" s="61" t="s">
        <v>147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AE55"/>
  <sheetViews>
    <sheetView zoomScale="80" zoomScaleNormal="80" workbookViewId="0">
      <selection activeCell="B36" sqref="B36"/>
    </sheetView>
  </sheetViews>
  <sheetFormatPr defaultRowHeight="15"/>
  <cols>
    <col min="1" max="1" width="5.7109375" style="61" customWidth="1"/>
    <col min="2" max="2" width="41.7109375" style="61" customWidth="1"/>
    <col min="3" max="3" width="9.5703125" style="61" customWidth="1"/>
    <col min="4" max="30" width="3.7109375" style="61" customWidth="1"/>
    <col min="31" max="31" width="30.140625" style="61" customWidth="1"/>
    <col min="32" max="16384" width="9.140625" style="61"/>
  </cols>
  <sheetData>
    <row r="1" spans="1:31" ht="31.5">
      <c r="A1" s="106" t="s">
        <v>157</v>
      </c>
      <c r="B1" s="105"/>
      <c r="C1" s="100"/>
      <c r="D1" s="104" t="s">
        <v>148</v>
      </c>
      <c r="E1" s="104"/>
      <c r="F1" s="104"/>
      <c r="G1" s="104"/>
      <c r="H1" s="104"/>
      <c r="I1" s="104" t="s">
        <v>149</v>
      </c>
      <c r="J1" s="104"/>
      <c r="K1" s="104"/>
      <c r="L1" s="104"/>
      <c r="M1" s="104" t="s">
        <v>150</v>
      </c>
      <c r="N1" s="104"/>
      <c r="O1" s="104"/>
      <c r="P1" s="104"/>
      <c r="Q1" s="104"/>
      <c r="R1" s="104" t="s">
        <v>151</v>
      </c>
      <c r="S1" s="104"/>
      <c r="T1" s="104"/>
      <c r="U1" s="104"/>
      <c r="V1" s="104" t="s">
        <v>1</v>
      </c>
      <c r="W1" s="104"/>
      <c r="X1" s="104"/>
      <c r="Y1" s="104"/>
      <c r="Z1" s="104" t="s">
        <v>2</v>
      </c>
      <c r="AA1" s="104"/>
      <c r="AB1" s="104"/>
      <c r="AC1" s="104"/>
      <c r="AD1" s="104"/>
    </row>
    <row r="2" spans="1:31" ht="25.5" customHeight="1">
      <c r="A2" s="105"/>
      <c r="B2" s="105"/>
      <c r="C2" s="100"/>
      <c r="D2" s="3">
        <v>1</v>
      </c>
      <c r="E2" s="3">
        <v>2</v>
      </c>
      <c r="F2" s="3">
        <v>3</v>
      </c>
      <c r="G2" s="3">
        <v>4</v>
      </c>
      <c r="H2" s="3">
        <v>5</v>
      </c>
      <c r="I2" s="3">
        <v>6</v>
      </c>
      <c r="J2" s="3">
        <v>7</v>
      </c>
      <c r="K2" s="3">
        <v>8</v>
      </c>
      <c r="L2" s="3">
        <v>9</v>
      </c>
      <c r="M2" s="3">
        <v>10</v>
      </c>
      <c r="N2" s="3">
        <v>11</v>
      </c>
      <c r="O2" s="3">
        <v>12</v>
      </c>
      <c r="P2" s="3">
        <v>13</v>
      </c>
      <c r="Q2" s="3">
        <v>14</v>
      </c>
      <c r="R2" s="3">
        <v>15</v>
      </c>
      <c r="S2" s="3">
        <v>16</v>
      </c>
      <c r="T2" s="3">
        <v>17</v>
      </c>
      <c r="U2" s="3">
        <v>18</v>
      </c>
      <c r="V2" s="3">
        <v>19</v>
      </c>
      <c r="W2" s="3">
        <v>20</v>
      </c>
      <c r="X2" s="3">
        <v>21</v>
      </c>
      <c r="Y2" s="3">
        <v>22</v>
      </c>
      <c r="Z2" s="3">
        <v>23</v>
      </c>
      <c r="AA2" s="3">
        <v>24</v>
      </c>
      <c r="AB2" s="3">
        <v>25</v>
      </c>
      <c r="AC2" s="3">
        <v>26</v>
      </c>
      <c r="AD2" s="3">
        <v>27</v>
      </c>
      <c r="AE2" s="45"/>
    </row>
    <row r="3" spans="1:31">
      <c r="A3" s="4"/>
      <c r="B3" s="73" t="s">
        <v>158</v>
      </c>
      <c r="D3" s="37" t="str">
        <f>IF(NOT(ISNA(MATCH(D$2,Sys!$C2:$E2,0))),"U",IF(NOT(ISNA(MATCH(D$2,Sys!$G2:$K2,0))),"P",IF(C3="P","C","")))</f>
        <v/>
      </c>
      <c r="E3" s="37" t="str">
        <f>IF(NOT(ISNA(MATCH(E$2,Sys!$C2:$E2,0))),"U",IF(NOT(ISNA(MATCH(E$2,Sys!$G2:$K2,0))),"P",IF(D3="P","C","")))</f>
        <v>U</v>
      </c>
      <c r="F3" s="37" t="str">
        <f>IF(NOT(ISNA(MATCH(F$2,Sys!$C2:$E2,0))),"U",IF(NOT(ISNA(MATCH(F$2,Sys!$G2:$K2,0))),"P",IF(E3="P","C","")))</f>
        <v>U</v>
      </c>
      <c r="G3" s="37" t="str">
        <f>IF(NOT(ISNA(MATCH(G$2,Sys!$C2:$E2,0))),"U",IF(NOT(ISNA(MATCH(G$2,Sys!$G2:$K2,0))),"P",IF(F3="P","C","")))</f>
        <v>U</v>
      </c>
      <c r="H3" s="37" t="str">
        <f>IF(NOT(ISNA(MATCH(H$2,Sys!$C2:$E2,0))),"U",IF(NOT(ISNA(MATCH(H$2,Sys!$G2:$K2,0))),"P",IF(G3="P","C","")))</f>
        <v/>
      </c>
      <c r="I3" s="37" t="str">
        <f>IF(NOT(ISNA(MATCH(I$2,Sys!$C2:$E2,0))),"U",IF(NOT(ISNA(MATCH(I$2,Sys!$G2:$K2,0))),"P",IF(H3="P","C","")))</f>
        <v/>
      </c>
      <c r="J3" s="37" t="str">
        <f>IF(NOT(ISNA(MATCH(J$2,Sys!$C2:$E2,0))),"U",IF(NOT(ISNA(MATCH(J$2,Sys!$G2:$K2,0))),"P",IF(I3="P","C","")))</f>
        <v/>
      </c>
      <c r="K3" s="37" t="str">
        <f>IF(NOT(ISNA(MATCH(K$2,Sys!$C2:$E2,0))),"U",IF(NOT(ISNA(MATCH(K$2,Sys!$G2:$K2,0))),"P",IF(J3="P","C","")))</f>
        <v/>
      </c>
      <c r="L3" s="37" t="str">
        <f>IF(NOT(ISNA(MATCH(L$2,Sys!$C2:$E2,0))),"U",IF(NOT(ISNA(MATCH(L$2,Sys!$G2:$K2,0))),"P",IF(K3="P","C","")))</f>
        <v/>
      </c>
      <c r="M3" s="37" t="str">
        <f>IF(NOT(ISNA(MATCH(M$2,Sys!$C2:$E2,0))),"U",IF(NOT(ISNA(MATCH(M$2,Sys!$G2:$K2,0))),"P",IF(L3="P","C","")))</f>
        <v/>
      </c>
      <c r="N3" s="37" t="str">
        <f>IF(NOT(ISNA(MATCH(N$2,Sys!$C2:$E2,0))),"U",IF(NOT(ISNA(MATCH(N$2,Sys!$G2:$K2,0))),"P",IF(M3="P","C","")))</f>
        <v/>
      </c>
      <c r="O3" s="37" t="str">
        <f>IF(NOT(ISNA(MATCH(O$2,Sys!$C2:$E2,0))),"U",IF(NOT(ISNA(MATCH(O$2,Sys!$G2:$K2,0))),"P",IF(N3="P","C","")))</f>
        <v>P</v>
      </c>
      <c r="P3" s="37" t="str">
        <f>IF(NOT(ISNA(MATCH(P$2,Sys!$C2:$E2,0))),"U",IF(NOT(ISNA(MATCH(P$2,Sys!$G2:$K2,0))),"P",IF(O3="P","C","")))</f>
        <v>P</v>
      </c>
      <c r="Q3" s="37" t="str">
        <f>IF(NOT(ISNA(MATCH(Q$2,Sys!$C2:$E2,0))),"U",IF(NOT(ISNA(MATCH(Q$2,Sys!$G2:$K2,0))),"P",IF(P3="P","C","")))</f>
        <v>P</v>
      </c>
      <c r="R3" s="37" t="str">
        <f>IF(NOT(ISNA(MATCH(R$2,Sys!$C2:$E2,0))),"U",IF(NOT(ISNA(MATCH(R$2,Sys!$G2:$K2,0))),"P",IF(Q3="P","C","")))</f>
        <v>P</v>
      </c>
      <c r="S3" s="37" t="str">
        <f>IF(NOT(ISNA(MATCH(S$2,Sys!$C2:$E2,0))),"U",IF(NOT(ISNA(MATCH(S$2,Sys!$G2:$K2,0))),"P",IF(R3="P","C","")))</f>
        <v>P</v>
      </c>
      <c r="T3" s="37" t="str">
        <f>IF(NOT(ISNA(MATCH(T$2,Sys!$C2:$E2,0))),"U",IF(NOT(ISNA(MATCH(T$2,Sys!$G2:$K2,0))),"P",IF(S3="P","C","")))</f>
        <v>C</v>
      </c>
      <c r="U3" s="37" t="str">
        <f>IF(NOT(ISNA(MATCH(U$2,Sys!$C2:$E2,0))),"U",IF(NOT(ISNA(MATCH(U$2,Sys!$G2:$K2,0))),"P",IF(T3="P","C","")))</f>
        <v/>
      </c>
      <c r="V3" s="37" t="str">
        <f>IF(NOT(ISNA(MATCH(V$2,Sys!$C2:$E2,0))),"U",IF(NOT(ISNA(MATCH(V$2,Sys!$G2:$K2,0))),"P",IF(U3="P","C","")))</f>
        <v/>
      </c>
      <c r="W3" s="37" t="str">
        <f>IF(NOT(ISNA(MATCH(W$2,Sys!$C2:$E2,0))),"U",IF(NOT(ISNA(MATCH(W$2,Sys!$G2:$K2,0))),"P",IF(V3="P","C","")))</f>
        <v/>
      </c>
      <c r="X3" s="37" t="str">
        <f>IF(NOT(ISNA(MATCH(X$2,Sys!$C2:$E2,0))),"U",IF(NOT(ISNA(MATCH(X$2,Sys!$G2:$K2,0))),"P",IF(W3="P","C","")))</f>
        <v/>
      </c>
      <c r="Y3" s="37" t="str">
        <f>IF(NOT(ISNA(MATCH(Y$2,Sys!$C2:$E2,0))),"U",IF(NOT(ISNA(MATCH(Y$2,Sys!$G2:$K2,0))),"P",IF(X3="P","C","")))</f>
        <v/>
      </c>
      <c r="Z3" s="37" t="str">
        <f>IF(NOT(ISNA(MATCH(Z$2,Sys!$C2:$E2,0))),"U",IF(NOT(ISNA(MATCH(Z$2,Sys!$G2:$K2,0))),"P",IF(Y3="P","C","")))</f>
        <v/>
      </c>
      <c r="AA3" s="37" t="str">
        <f>IF(NOT(ISNA(MATCH(AA$2,Sys!$C2:$E2,0))),"U",IF(NOT(ISNA(MATCH(AA$2,Sys!$G2:$K2,0))),"P",IF(Z3="P","C","")))</f>
        <v/>
      </c>
      <c r="AB3" s="37" t="str">
        <f>IF(NOT(ISNA(MATCH(AB$2,Sys!$C2:$E2,0))),"U",IF(NOT(ISNA(MATCH(AB$2,Sys!$G2:$K2,0))),"P",IF(AA3="P","C","")))</f>
        <v/>
      </c>
      <c r="AC3" s="37" t="str">
        <f>IF(NOT(ISNA(MATCH(AC$2,Sys!$C2:$E2,0))),"U",IF(NOT(ISNA(MATCH(AC$2,Sys!$G2:$K2,0))),"P",IF(AB3="P","C","")))</f>
        <v/>
      </c>
      <c r="AD3" s="37" t="str">
        <f>IF(NOT(ISNA(MATCH(AD$2,Sys!$C2:$E2,0))),"U",IF(NOT(ISNA(MATCH(AD$2,Sys!$G2:$K2,0))),"P",IF(AC3="P","C","")))</f>
        <v/>
      </c>
      <c r="AE3" s="8"/>
    </row>
    <row r="4" spans="1:31">
      <c r="A4" s="4"/>
      <c r="B4" s="73" t="s">
        <v>159</v>
      </c>
      <c r="D4" s="37" t="str">
        <f>IF(NOT(ISNA(MATCH(D$2,Sys!$C3:$E3,0))),"U",IF(NOT(ISNA(MATCH(D$2,Sys!$G3:$K3,0))),"P",IF(C4="P","C","")))</f>
        <v/>
      </c>
      <c r="E4" s="37" t="str">
        <f>IF(NOT(ISNA(MATCH(E$2,Sys!$C3:$E3,0))),"U",IF(NOT(ISNA(MATCH(E$2,Sys!$G3:$K3,0))),"P",IF(D4="P","C","")))</f>
        <v/>
      </c>
      <c r="F4" s="37" t="str">
        <f>IF(NOT(ISNA(MATCH(F$2,Sys!$C3:$E3,0))),"U",IF(NOT(ISNA(MATCH(F$2,Sys!$G3:$K3,0))),"P",IF(E4="P","C","")))</f>
        <v>U</v>
      </c>
      <c r="G4" s="37" t="str">
        <f>IF(NOT(ISNA(MATCH(G$2,Sys!$C3:$E3,0))),"U",IF(NOT(ISNA(MATCH(G$2,Sys!$G3:$K3,0))),"P",IF(F4="P","C","")))</f>
        <v>U</v>
      </c>
      <c r="H4" s="37" t="str">
        <f>IF(NOT(ISNA(MATCH(H$2,Sys!$C3:$E3,0))),"U",IF(NOT(ISNA(MATCH(H$2,Sys!$G3:$K3,0))),"P",IF(G4="P","C","")))</f>
        <v>U</v>
      </c>
      <c r="I4" s="37" t="str">
        <f>IF(NOT(ISNA(MATCH(I$2,Sys!$C3:$E3,0))),"U",IF(NOT(ISNA(MATCH(I$2,Sys!$G3:$K3,0))),"P",IF(H4="P","C","")))</f>
        <v/>
      </c>
      <c r="J4" s="37" t="str">
        <f>IF(NOT(ISNA(MATCH(J$2,Sys!$C3:$E3,0))),"U",IF(NOT(ISNA(MATCH(J$2,Sys!$G3:$K3,0))),"P",IF(I4="P","C","")))</f>
        <v/>
      </c>
      <c r="K4" s="37" t="str">
        <f>IF(NOT(ISNA(MATCH(K$2,Sys!$C3:$E3,0))),"U",IF(NOT(ISNA(MATCH(K$2,Sys!$G3:$K3,0))),"P",IF(J4="P","C","")))</f>
        <v/>
      </c>
      <c r="L4" s="37" t="str">
        <f>IF(NOT(ISNA(MATCH(L$2,Sys!$C3:$E3,0))),"U",IF(NOT(ISNA(MATCH(L$2,Sys!$G3:$K3,0))),"P",IF(K4="P","C","")))</f>
        <v/>
      </c>
      <c r="M4" s="37" t="str">
        <f>IF(NOT(ISNA(MATCH(M$2,Sys!$C3:$E3,0))),"U",IF(NOT(ISNA(MATCH(M$2,Sys!$G3:$K3,0))),"P",IF(L4="P","C","")))</f>
        <v/>
      </c>
      <c r="N4" s="37" t="str">
        <f>IF(NOT(ISNA(MATCH(N$2,Sys!$C3:$E3,0))),"U",IF(NOT(ISNA(MATCH(N$2,Sys!$G3:$K3,0))),"P",IF(M4="P","C","")))</f>
        <v/>
      </c>
      <c r="O4" s="37" t="str">
        <f>IF(NOT(ISNA(MATCH(O$2,Sys!$C3:$E3,0))),"U",IF(NOT(ISNA(MATCH(O$2,Sys!$G3:$K3,0))),"P",IF(N4="P","C","")))</f>
        <v>P</v>
      </c>
      <c r="P4" s="37" t="str">
        <f>IF(NOT(ISNA(MATCH(P$2,Sys!$C3:$E3,0))),"U",IF(NOT(ISNA(MATCH(P$2,Sys!$G3:$K3,0))),"P",IF(O4="P","C","")))</f>
        <v>P</v>
      </c>
      <c r="Q4" s="37" t="str">
        <f>IF(NOT(ISNA(MATCH(Q$2,Sys!$C3:$E3,0))),"U",IF(NOT(ISNA(MATCH(Q$2,Sys!$G3:$K3,0))),"P",IF(P4="P","C","")))</f>
        <v>P</v>
      </c>
      <c r="R4" s="37" t="str">
        <f>IF(NOT(ISNA(MATCH(R$2,Sys!$C3:$E3,0))),"U",IF(NOT(ISNA(MATCH(R$2,Sys!$G3:$K3,0))),"P",IF(Q4="P","C","")))</f>
        <v>P</v>
      </c>
      <c r="S4" s="37" t="str">
        <f>IF(NOT(ISNA(MATCH(S$2,Sys!$C3:$E3,0))),"U",IF(NOT(ISNA(MATCH(S$2,Sys!$G3:$K3,0))),"P",IF(R4="P","C","")))</f>
        <v>P</v>
      </c>
      <c r="T4" s="37" t="str">
        <f>IF(NOT(ISNA(MATCH(T$2,Sys!$C3:$E3,0))),"U",IF(NOT(ISNA(MATCH(T$2,Sys!$G3:$K3,0))),"P",IF(S4="P","C","")))</f>
        <v>C</v>
      </c>
      <c r="U4" s="37" t="str">
        <f>IF(NOT(ISNA(MATCH(U$2,Sys!$C3:$E3,0))),"U",IF(NOT(ISNA(MATCH(U$2,Sys!$G3:$K3,0))),"P",IF(T4="P","C","")))</f>
        <v/>
      </c>
      <c r="V4" s="37" t="str">
        <f>IF(NOT(ISNA(MATCH(V$2,Sys!$C3:$E3,0))),"U",IF(NOT(ISNA(MATCH(V$2,Sys!$G3:$K3,0))),"P",IF(U4="P","C","")))</f>
        <v/>
      </c>
      <c r="W4" s="37" t="str">
        <f>IF(NOT(ISNA(MATCH(W$2,Sys!$C3:$E3,0))),"U",IF(NOT(ISNA(MATCH(W$2,Sys!$G3:$K3,0))),"P",IF(V4="P","C","")))</f>
        <v/>
      </c>
      <c r="X4" s="37" t="str">
        <f>IF(NOT(ISNA(MATCH(X$2,Sys!$C3:$E3,0))),"U",IF(NOT(ISNA(MATCH(X$2,Sys!$G3:$K3,0))),"P",IF(W4="P","C","")))</f>
        <v/>
      </c>
      <c r="Y4" s="37" t="str">
        <f>IF(NOT(ISNA(MATCH(Y$2,Sys!$C3:$E3,0))),"U",IF(NOT(ISNA(MATCH(Y$2,Sys!$G3:$K3,0))),"P",IF(X4="P","C","")))</f>
        <v/>
      </c>
      <c r="Z4" s="37" t="str">
        <f>IF(NOT(ISNA(MATCH(Z$2,Sys!$C3:$E3,0))),"U",IF(NOT(ISNA(MATCH(Z$2,Sys!$G3:$K3,0))),"P",IF(Y4="P","C","")))</f>
        <v/>
      </c>
      <c r="AA4" s="37" t="str">
        <f>IF(NOT(ISNA(MATCH(AA$2,Sys!$C3:$E3,0))),"U",IF(NOT(ISNA(MATCH(AA$2,Sys!$G3:$K3,0))),"P",IF(Z4="P","C","")))</f>
        <v/>
      </c>
      <c r="AB4" s="37" t="str">
        <f>IF(NOT(ISNA(MATCH(AB$2,Sys!$C3:$E3,0))),"U",IF(NOT(ISNA(MATCH(AB$2,Sys!$G3:$K3,0))),"P",IF(AA4="P","C","")))</f>
        <v/>
      </c>
      <c r="AC4" s="37" t="str">
        <f>IF(NOT(ISNA(MATCH(AC$2,Sys!$C3:$E3,0))),"U",IF(NOT(ISNA(MATCH(AC$2,Sys!$G3:$K3,0))),"P",IF(AB4="P","C","")))</f>
        <v/>
      </c>
      <c r="AD4" s="37" t="str">
        <f>IF(NOT(ISNA(MATCH(AD$2,Sys!$C3:$E3,0))),"U",IF(NOT(ISNA(MATCH(AD$2,Sys!$G3:$K3,0))),"P",IF(AC4="P","C","")))</f>
        <v/>
      </c>
      <c r="AE4" s="8"/>
    </row>
    <row r="5" spans="1:31">
      <c r="A5" s="4"/>
      <c r="B5" s="73" t="s">
        <v>160</v>
      </c>
      <c r="D5" s="37" t="str">
        <f>IF(NOT(ISNA(MATCH(D$2,Sys!$C4:$E4,0))),"U",IF(NOT(ISNA(MATCH(D$2,Sys!$G4:$K4,0))),"P",IF(C5="P","C","")))</f>
        <v/>
      </c>
      <c r="E5" s="37" t="str">
        <f>IF(NOT(ISNA(MATCH(E$2,Sys!$C4:$E4,0))),"U",IF(NOT(ISNA(MATCH(E$2,Sys!$G4:$K4,0))),"P",IF(D5="P","C","")))</f>
        <v/>
      </c>
      <c r="F5" s="37" t="str">
        <f>IF(NOT(ISNA(MATCH(F$2,Sys!$C4:$E4,0))),"U",IF(NOT(ISNA(MATCH(F$2,Sys!$G4:$K4,0))),"P",IF(E5="P","C","")))</f>
        <v>U</v>
      </c>
      <c r="G5" s="37" t="str">
        <f>IF(NOT(ISNA(MATCH(G$2,Sys!$C4:$E4,0))),"U",IF(NOT(ISNA(MATCH(G$2,Sys!$G4:$K4,0))),"P",IF(F5="P","C","")))</f>
        <v>U</v>
      </c>
      <c r="H5" s="37" t="str">
        <f>IF(NOT(ISNA(MATCH(H$2,Sys!$C4:$E4,0))),"U",IF(NOT(ISNA(MATCH(H$2,Sys!$G4:$K4,0))),"P",IF(G5="P","C","")))</f>
        <v>U</v>
      </c>
      <c r="I5" s="37" t="str">
        <f>IF(NOT(ISNA(MATCH(I$2,Sys!$C4:$E4,0))),"U",IF(NOT(ISNA(MATCH(I$2,Sys!$G4:$K4,0))),"P",IF(H5="P","C","")))</f>
        <v/>
      </c>
      <c r="J5" s="37" t="str">
        <f>IF(NOT(ISNA(MATCH(J$2,Sys!$C4:$E4,0))),"U",IF(NOT(ISNA(MATCH(J$2,Sys!$G4:$K4,0))),"P",IF(I5="P","C","")))</f>
        <v/>
      </c>
      <c r="K5" s="37" t="str">
        <f>IF(NOT(ISNA(MATCH(K$2,Sys!$C4:$E4,0))),"U",IF(NOT(ISNA(MATCH(K$2,Sys!$G4:$K4,0))),"P",IF(J5="P","C","")))</f>
        <v>P</v>
      </c>
      <c r="L5" s="37" t="str">
        <f>IF(NOT(ISNA(MATCH(L$2,Sys!$C4:$E4,0))),"U",IF(NOT(ISNA(MATCH(L$2,Sys!$G4:$K4,0))),"P",IF(K5="P","C","")))</f>
        <v>P</v>
      </c>
      <c r="M5" s="37" t="str">
        <f>IF(NOT(ISNA(MATCH(M$2,Sys!$C4:$E4,0))),"U",IF(NOT(ISNA(MATCH(M$2,Sys!$G4:$K4,0))),"P",IF(L5="P","C","")))</f>
        <v>P</v>
      </c>
      <c r="N5" s="37" t="str">
        <f>IF(NOT(ISNA(MATCH(N$2,Sys!$C4:$E4,0))),"U",IF(NOT(ISNA(MATCH(N$2,Sys!$G4:$K4,0))),"P",IF(M5="P","C","")))</f>
        <v>P</v>
      </c>
      <c r="O5" s="37" t="str">
        <f>IF(NOT(ISNA(MATCH(O$2,Sys!$C4:$E4,0))),"U",IF(NOT(ISNA(MATCH(O$2,Sys!$G4:$K4,0))),"P",IF(N5="P","C","")))</f>
        <v>P</v>
      </c>
      <c r="P5" s="37" t="str">
        <f>IF(NOT(ISNA(MATCH(P$2,Sys!$C4:$E4,0))),"U",IF(NOT(ISNA(MATCH(P$2,Sys!$G4:$K4,0))),"P",IF(O5="P","C","")))</f>
        <v>C</v>
      </c>
      <c r="Q5" s="37" t="str">
        <f>IF(NOT(ISNA(MATCH(Q$2,Sys!$C4:$E4,0))),"U",IF(NOT(ISNA(MATCH(Q$2,Sys!$G4:$K4,0))),"P",IF(P5="P","C","")))</f>
        <v/>
      </c>
      <c r="R5" s="37" t="str">
        <f>IF(NOT(ISNA(MATCH(R$2,Sys!$C4:$E4,0))),"U",IF(NOT(ISNA(MATCH(R$2,Sys!$G4:$K4,0))),"P",IF(Q5="P","C","")))</f>
        <v/>
      </c>
      <c r="S5" s="37" t="str">
        <f>IF(NOT(ISNA(MATCH(S$2,Sys!$C4:$E4,0))),"U",IF(NOT(ISNA(MATCH(S$2,Sys!$G4:$K4,0))),"P",IF(R5="P","C","")))</f>
        <v/>
      </c>
      <c r="T5" s="37" t="str">
        <f>IF(NOT(ISNA(MATCH(T$2,Sys!$C4:$E4,0))),"U",IF(NOT(ISNA(MATCH(T$2,Sys!$G4:$K4,0))),"P",IF(S5="P","C","")))</f>
        <v/>
      </c>
      <c r="U5" s="37" t="str">
        <f>IF(NOT(ISNA(MATCH(U$2,Sys!$C4:$E4,0))),"U",IF(NOT(ISNA(MATCH(U$2,Sys!$G4:$K4,0))),"P",IF(T5="P","C","")))</f>
        <v/>
      </c>
      <c r="V5" s="37" t="str">
        <f>IF(NOT(ISNA(MATCH(V$2,Sys!$C4:$E4,0))),"U",IF(NOT(ISNA(MATCH(V$2,Sys!$G4:$K4,0))),"P",IF(U5="P","C","")))</f>
        <v/>
      </c>
      <c r="W5" s="37" t="str">
        <f>IF(NOT(ISNA(MATCH(W$2,Sys!$C4:$E4,0))),"U",IF(NOT(ISNA(MATCH(W$2,Sys!$G4:$K4,0))),"P",IF(V5="P","C","")))</f>
        <v/>
      </c>
      <c r="X5" s="37" t="str">
        <f>IF(NOT(ISNA(MATCH(X$2,Sys!$C4:$E4,0))),"U",IF(NOT(ISNA(MATCH(X$2,Sys!$G4:$K4,0))),"P",IF(W5="P","C","")))</f>
        <v/>
      </c>
      <c r="Y5" s="37" t="str">
        <f>IF(NOT(ISNA(MATCH(Y$2,Sys!$C4:$E4,0))),"U",IF(NOT(ISNA(MATCH(Y$2,Sys!$G4:$K4,0))),"P",IF(X5="P","C","")))</f>
        <v/>
      </c>
      <c r="Z5" s="37" t="str">
        <f>IF(NOT(ISNA(MATCH(Z$2,Sys!$C4:$E4,0))),"U",IF(NOT(ISNA(MATCH(Z$2,Sys!$G4:$K4,0))),"P",IF(Y5="P","C","")))</f>
        <v/>
      </c>
      <c r="AA5" s="37" t="str">
        <f>IF(NOT(ISNA(MATCH(AA$2,Sys!$C4:$E4,0))),"U",IF(NOT(ISNA(MATCH(AA$2,Sys!$G4:$K4,0))),"P",IF(Z5="P","C","")))</f>
        <v/>
      </c>
      <c r="AB5" s="37" t="str">
        <f>IF(NOT(ISNA(MATCH(AB$2,Sys!$C4:$E4,0))),"U",IF(NOT(ISNA(MATCH(AB$2,Sys!$G4:$K4,0))),"P",IF(AA5="P","C","")))</f>
        <v/>
      </c>
      <c r="AC5" s="37" t="str">
        <f>IF(NOT(ISNA(MATCH(AC$2,Sys!$C4:$E4,0))),"U",IF(NOT(ISNA(MATCH(AC$2,Sys!$G4:$K4,0))),"P",IF(AB5="P","C","")))</f>
        <v/>
      </c>
      <c r="AD5" s="37" t="str">
        <f>IF(NOT(ISNA(MATCH(AD$2,Sys!$C4:$E4,0))),"U",IF(NOT(ISNA(MATCH(AD$2,Sys!$G4:$K4,0))),"P",IF(AC5="P","C","")))</f>
        <v/>
      </c>
      <c r="AE5" s="8"/>
    </row>
    <row r="6" spans="1:31">
      <c r="A6" s="4"/>
      <c r="B6" s="73" t="s">
        <v>161</v>
      </c>
      <c r="D6" s="37" t="str">
        <f>IF(NOT(ISNA(MATCH(D$2,Sys!$C5:$E5,0))),"U",IF(NOT(ISNA(MATCH(D$2,Sys!$G5:$K5,0))),"P",IF(C6="P","C","")))</f>
        <v/>
      </c>
      <c r="E6" s="37" t="str">
        <f>IF(NOT(ISNA(MATCH(E$2,Sys!$C5:$E5,0))),"U",IF(NOT(ISNA(MATCH(E$2,Sys!$G5:$K5,0))),"P",IF(D6="P","C","")))</f>
        <v/>
      </c>
      <c r="F6" s="37" t="str">
        <f>IF(NOT(ISNA(MATCH(F$2,Sys!$C5:$E5,0))),"U",IF(NOT(ISNA(MATCH(F$2,Sys!$G5:$K5,0))),"P",IF(E6="P","C","")))</f>
        <v>U</v>
      </c>
      <c r="G6" s="37" t="str">
        <f>IF(NOT(ISNA(MATCH(G$2,Sys!$C5:$E5,0))),"U",IF(NOT(ISNA(MATCH(G$2,Sys!$G5:$K5,0))),"P",IF(F6="P","C","")))</f>
        <v>U</v>
      </c>
      <c r="H6" s="37" t="str">
        <f>IF(NOT(ISNA(MATCH(H$2,Sys!$C5:$E5,0))),"U",IF(NOT(ISNA(MATCH(H$2,Sys!$G5:$K5,0))),"P",IF(G6="P","C","")))</f>
        <v>U</v>
      </c>
      <c r="I6" s="37" t="str">
        <f>IF(NOT(ISNA(MATCH(I$2,Sys!$C5:$E5,0))),"U",IF(NOT(ISNA(MATCH(I$2,Sys!$G5:$K5,0))),"P",IF(H6="P","C","")))</f>
        <v/>
      </c>
      <c r="J6" s="37" t="str">
        <f>IF(NOT(ISNA(MATCH(J$2,Sys!$C5:$E5,0))),"U",IF(NOT(ISNA(MATCH(J$2,Sys!$G5:$K5,0))),"P",IF(I6="P","C","")))</f>
        <v/>
      </c>
      <c r="K6" s="37" t="str">
        <f>IF(NOT(ISNA(MATCH(K$2,Sys!$C5:$E5,0))),"U",IF(NOT(ISNA(MATCH(K$2,Sys!$G5:$K5,0))),"P",IF(J6="P","C","")))</f>
        <v>P</v>
      </c>
      <c r="L6" s="37" t="str">
        <f>IF(NOT(ISNA(MATCH(L$2,Sys!$C5:$E5,0))),"U",IF(NOT(ISNA(MATCH(L$2,Sys!$G5:$K5,0))),"P",IF(K6="P","C","")))</f>
        <v>P</v>
      </c>
      <c r="M6" s="37" t="str">
        <f>IF(NOT(ISNA(MATCH(M$2,Sys!$C5:$E5,0))),"U",IF(NOT(ISNA(MATCH(M$2,Sys!$G5:$K5,0))),"P",IF(L6="P","C","")))</f>
        <v>P</v>
      </c>
      <c r="N6" s="37" t="str">
        <f>IF(NOT(ISNA(MATCH(N$2,Sys!$C5:$E5,0))),"U",IF(NOT(ISNA(MATCH(N$2,Sys!$G5:$K5,0))),"P",IF(M6="P","C","")))</f>
        <v>P</v>
      </c>
      <c r="O6" s="37" t="str">
        <f>IF(NOT(ISNA(MATCH(O$2,Sys!$C5:$E5,0))),"U",IF(NOT(ISNA(MATCH(O$2,Sys!$G5:$K5,0))),"P",IF(N6="P","C","")))</f>
        <v>P</v>
      </c>
      <c r="P6" s="37" t="str">
        <f>IF(NOT(ISNA(MATCH(P$2,Sys!$C5:$E5,0))),"U",IF(NOT(ISNA(MATCH(P$2,Sys!$G5:$K5,0))),"P",IF(O6="P","C","")))</f>
        <v>C</v>
      </c>
      <c r="Q6" s="37" t="str">
        <f>IF(NOT(ISNA(MATCH(Q$2,Sys!$C5:$E5,0))),"U",IF(NOT(ISNA(MATCH(Q$2,Sys!$G5:$K5,0))),"P",IF(P6="P","C","")))</f>
        <v/>
      </c>
      <c r="R6" s="37" t="str">
        <f>IF(NOT(ISNA(MATCH(R$2,Sys!$C5:$E5,0))),"U",IF(NOT(ISNA(MATCH(R$2,Sys!$G5:$K5,0))),"P",IF(Q6="P","C","")))</f>
        <v/>
      </c>
      <c r="S6" s="37" t="str">
        <f>IF(NOT(ISNA(MATCH(S$2,Sys!$C5:$E5,0))),"U",IF(NOT(ISNA(MATCH(S$2,Sys!$G5:$K5,0))),"P",IF(R6="P","C","")))</f>
        <v/>
      </c>
      <c r="T6" s="37" t="str">
        <f>IF(NOT(ISNA(MATCH(T$2,Sys!$C5:$E5,0))),"U",IF(NOT(ISNA(MATCH(T$2,Sys!$G5:$K5,0))),"P",IF(S6="P","C","")))</f>
        <v/>
      </c>
      <c r="U6" s="37" t="str">
        <f>IF(NOT(ISNA(MATCH(U$2,Sys!$C5:$E5,0))),"U",IF(NOT(ISNA(MATCH(U$2,Sys!$G5:$K5,0))),"P",IF(T6="P","C","")))</f>
        <v/>
      </c>
      <c r="V6" s="37" t="str">
        <f>IF(NOT(ISNA(MATCH(V$2,Sys!$C5:$E5,0))),"U",IF(NOT(ISNA(MATCH(V$2,Sys!$G5:$K5,0))),"P",IF(U6="P","C","")))</f>
        <v/>
      </c>
      <c r="W6" s="37" t="str">
        <f>IF(NOT(ISNA(MATCH(W$2,Sys!$C5:$E5,0))),"U",IF(NOT(ISNA(MATCH(W$2,Sys!$G5:$K5,0))),"P",IF(V6="P","C","")))</f>
        <v/>
      </c>
      <c r="X6" s="37" t="str">
        <f>IF(NOT(ISNA(MATCH(X$2,Sys!$C5:$E5,0))),"U",IF(NOT(ISNA(MATCH(X$2,Sys!$G5:$K5,0))),"P",IF(W6="P","C","")))</f>
        <v/>
      </c>
      <c r="Y6" s="37" t="str">
        <f>IF(NOT(ISNA(MATCH(Y$2,Sys!$C5:$E5,0))),"U",IF(NOT(ISNA(MATCH(Y$2,Sys!$G5:$K5,0))),"P",IF(X6="P","C","")))</f>
        <v/>
      </c>
      <c r="Z6" s="37" t="str">
        <f>IF(NOT(ISNA(MATCH(Z$2,Sys!$C5:$E5,0))),"U",IF(NOT(ISNA(MATCH(Z$2,Sys!$G5:$K5,0))),"P",IF(Y6="P","C","")))</f>
        <v/>
      </c>
      <c r="AA6" s="37" t="str">
        <f>IF(NOT(ISNA(MATCH(AA$2,Sys!$C5:$E5,0))),"U",IF(NOT(ISNA(MATCH(AA$2,Sys!$G5:$K5,0))),"P",IF(Z6="P","C","")))</f>
        <v/>
      </c>
      <c r="AB6" s="37" t="str">
        <f>IF(NOT(ISNA(MATCH(AB$2,Sys!$C5:$E5,0))),"U",IF(NOT(ISNA(MATCH(AB$2,Sys!$G5:$K5,0))),"P",IF(AA6="P","C","")))</f>
        <v/>
      </c>
      <c r="AC6" s="37" t="str">
        <f>IF(NOT(ISNA(MATCH(AC$2,Sys!$C5:$E5,0))),"U",IF(NOT(ISNA(MATCH(AC$2,Sys!$G5:$K5,0))),"P",IF(AB6="P","C","")))</f>
        <v/>
      </c>
      <c r="AD6" s="37" t="str">
        <f>IF(NOT(ISNA(MATCH(AD$2,Sys!$C5:$E5,0))),"U",IF(NOT(ISNA(MATCH(AD$2,Sys!$G5:$K5,0))),"P",IF(AC6="P","C","")))</f>
        <v/>
      </c>
      <c r="AE6" s="8"/>
    </row>
    <row r="7" spans="1:31">
      <c r="A7" s="4"/>
      <c r="B7" s="73" t="s">
        <v>162</v>
      </c>
      <c r="D7" s="37" t="str">
        <f>IF(NOT(ISNA(MATCH(D$2,Sys!$C6:$E6,0))),"U",IF(NOT(ISNA(MATCH(D$2,Sys!$G6:$K6,0))),"P",IF(C7="P","C","")))</f>
        <v/>
      </c>
      <c r="E7" s="37" t="str">
        <f>IF(NOT(ISNA(MATCH(E$2,Sys!$C6:$E6,0))),"U",IF(NOT(ISNA(MATCH(E$2,Sys!$G6:$K6,0))),"P",IF(D7="P","C","")))</f>
        <v/>
      </c>
      <c r="F7" s="37" t="str">
        <f>IF(NOT(ISNA(MATCH(F$2,Sys!$C6:$E6,0))),"U",IF(NOT(ISNA(MATCH(F$2,Sys!$G6:$K6,0))),"P",IF(E7="P","C","")))</f>
        <v/>
      </c>
      <c r="G7" s="37" t="str">
        <f>IF(NOT(ISNA(MATCH(G$2,Sys!$C6:$E6,0))),"U",IF(NOT(ISNA(MATCH(G$2,Sys!$G6:$K6,0))),"P",IF(F7="P","C","")))</f>
        <v/>
      </c>
      <c r="H7" s="37" t="str">
        <f>IF(NOT(ISNA(MATCH(H$2,Sys!$C6:$E6,0))),"U",IF(NOT(ISNA(MATCH(H$2,Sys!$G6:$K6,0))),"P",IF(G7="P","C","")))</f>
        <v/>
      </c>
      <c r="I7" s="37" t="str">
        <f>IF(NOT(ISNA(MATCH(I$2,Sys!$C6:$E6,0))),"U",IF(NOT(ISNA(MATCH(I$2,Sys!$G6:$K6,0))),"P",IF(H7="P","C","")))</f>
        <v/>
      </c>
      <c r="J7" s="37" t="str">
        <f>IF(NOT(ISNA(MATCH(J$2,Sys!$C6:$E6,0))),"U",IF(NOT(ISNA(MATCH(J$2,Sys!$G6:$K6,0))),"P",IF(I7="P","C","")))</f>
        <v>U</v>
      </c>
      <c r="K7" s="37" t="str">
        <f>IF(NOT(ISNA(MATCH(K$2,Sys!$C6:$E6,0))),"U",IF(NOT(ISNA(MATCH(K$2,Sys!$G6:$K6,0))),"P",IF(J7="P","C","")))</f>
        <v>U</v>
      </c>
      <c r="L7" s="37" t="str">
        <f>IF(NOT(ISNA(MATCH(L$2,Sys!$C6:$E6,0))),"U",IF(NOT(ISNA(MATCH(L$2,Sys!$G6:$K6,0))),"P",IF(K7="P","C","")))</f>
        <v>U</v>
      </c>
      <c r="M7" s="37" t="str">
        <f>IF(NOT(ISNA(MATCH(M$2,Sys!$C6:$E6,0))),"U",IF(NOT(ISNA(MATCH(M$2,Sys!$G6:$K6,0))),"P",IF(L7="P","C","")))</f>
        <v/>
      </c>
      <c r="N7" s="37" t="str">
        <f>IF(NOT(ISNA(MATCH(N$2,Sys!$C6:$E6,0))),"U",IF(NOT(ISNA(MATCH(N$2,Sys!$G6:$K6,0))),"P",IF(M7="P","C","")))</f>
        <v/>
      </c>
      <c r="O7" s="37" t="str">
        <f>IF(NOT(ISNA(MATCH(O$2,Sys!$C6:$E6,0))),"U",IF(NOT(ISNA(MATCH(O$2,Sys!$G6:$K6,0))),"P",IF(N7="P","C","")))</f>
        <v/>
      </c>
      <c r="P7" s="37" t="str">
        <f>IF(NOT(ISNA(MATCH(P$2,Sys!$C6:$E6,0))),"U",IF(NOT(ISNA(MATCH(P$2,Sys!$G6:$K6,0))),"P",IF(O7="P","C","")))</f>
        <v/>
      </c>
      <c r="Q7" s="37" t="str">
        <f>IF(NOT(ISNA(MATCH(Q$2,Sys!$C6:$E6,0))),"U",IF(NOT(ISNA(MATCH(Q$2,Sys!$G6:$K6,0))),"P",IF(P7="P","C","")))</f>
        <v/>
      </c>
      <c r="R7" s="37" t="str">
        <f>IF(NOT(ISNA(MATCH(R$2,Sys!$C6:$E6,0))),"U",IF(NOT(ISNA(MATCH(R$2,Sys!$G6:$K6,0))),"P",IF(Q7="P","C","")))</f>
        <v/>
      </c>
      <c r="S7" s="37" t="str">
        <f>IF(NOT(ISNA(MATCH(S$2,Sys!$C6:$E6,0))),"U",IF(NOT(ISNA(MATCH(S$2,Sys!$G6:$K6,0))),"P",IF(R7="P","C","")))</f>
        <v>P</v>
      </c>
      <c r="T7" s="37" t="str">
        <f>IF(NOT(ISNA(MATCH(T$2,Sys!$C6:$E6,0))),"U",IF(NOT(ISNA(MATCH(T$2,Sys!$G6:$K6,0))),"P",IF(S7="P","C","")))</f>
        <v>P</v>
      </c>
      <c r="U7" s="37" t="str">
        <f>IF(NOT(ISNA(MATCH(U$2,Sys!$C6:$E6,0))),"U",IF(NOT(ISNA(MATCH(U$2,Sys!$G6:$K6,0))),"P",IF(T7="P","C","")))</f>
        <v>P</v>
      </c>
      <c r="V7" s="37" t="str">
        <f>IF(NOT(ISNA(MATCH(V$2,Sys!$C6:$E6,0))),"U",IF(NOT(ISNA(MATCH(V$2,Sys!$G6:$K6,0))),"P",IF(U7="P","C","")))</f>
        <v>P</v>
      </c>
      <c r="W7" s="37" t="str">
        <f>IF(NOT(ISNA(MATCH(W$2,Sys!$C6:$E6,0))),"U",IF(NOT(ISNA(MATCH(W$2,Sys!$G6:$K6,0))),"P",IF(V7="P","C","")))</f>
        <v>P</v>
      </c>
      <c r="X7" s="37" t="str">
        <f>IF(NOT(ISNA(MATCH(X$2,Sys!$C6:$E6,0))),"U",IF(NOT(ISNA(MATCH(X$2,Sys!$G6:$K6,0))),"P",IF(W7="P","C","")))</f>
        <v>C</v>
      </c>
      <c r="Y7" s="37" t="str">
        <f>IF(NOT(ISNA(MATCH(Y$2,Sys!$C6:$E6,0))),"U",IF(NOT(ISNA(MATCH(Y$2,Sys!$G6:$K6,0))),"P",IF(X7="P","C","")))</f>
        <v/>
      </c>
      <c r="Z7" s="37" t="str">
        <f>IF(NOT(ISNA(MATCH(Z$2,Sys!$C6:$E6,0))),"U",IF(NOT(ISNA(MATCH(Z$2,Sys!$G6:$K6,0))),"P",IF(Y7="P","C","")))</f>
        <v/>
      </c>
      <c r="AA7" s="37" t="str">
        <f>IF(NOT(ISNA(MATCH(AA$2,Sys!$C6:$E6,0))),"U",IF(NOT(ISNA(MATCH(AA$2,Sys!$G6:$K6,0))),"P",IF(Z7="P","C","")))</f>
        <v/>
      </c>
      <c r="AB7" s="37" t="str">
        <f>IF(NOT(ISNA(MATCH(AB$2,Sys!$C6:$E6,0))),"U",IF(NOT(ISNA(MATCH(AB$2,Sys!$G6:$K6,0))),"P",IF(AA7="P","C","")))</f>
        <v/>
      </c>
      <c r="AC7" s="37" t="str">
        <f>IF(NOT(ISNA(MATCH(AC$2,Sys!$C6:$E6,0))),"U",IF(NOT(ISNA(MATCH(AC$2,Sys!$G6:$K6,0))),"P",IF(AB7="P","C","")))</f>
        <v/>
      </c>
      <c r="AD7" s="37" t="str">
        <f>IF(NOT(ISNA(MATCH(AD$2,Sys!$C6:$E6,0))),"U",IF(NOT(ISNA(MATCH(AD$2,Sys!$G6:$K6,0))),"P",IF(AC7="P","C","")))</f>
        <v/>
      </c>
      <c r="AE7" s="8"/>
    </row>
    <row r="8" spans="1:31">
      <c r="A8" s="4"/>
      <c r="B8" s="73" t="s">
        <v>163</v>
      </c>
      <c r="D8" s="37" t="str">
        <f>IF(NOT(ISNA(MATCH(D$2,Sys!$C7:$E7,0))),"U",IF(NOT(ISNA(MATCH(D$2,Sys!$G7:$K7,0))),"P",IF(C8="P","C","")))</f>
        <v/>
      </c>
      <c r="E8" s="37" t="str">
        <f>IF(NOT(ISNA(MATCH(E$2,Sys!$C7:$E7,0))),"U",IF(NOT(ISNA(MATCH(E$2,Sys!$G7:$K7,0))),"P",IF(D8="P","C","")))</f>
        <v/>
      </c>
      <c r="F8" s="37" t="str">
        <f>IF(NOT(ISNA(MATCH(F$2,Sys!$C7:$E7,0))),"U",IF(NOT(ISNA(MATCH(F$2,Sys!$G7:$K7,0))),"P",IF(E8="P","C","")))</f>
        <v/>
      </c>
      <c r="G8" s="37" t="str">
        <f>IF(NOT(ISNA(MATCH(G$2,Sys!$C7:$E7,0))),"U",IF(NOT(ISNA(MATCH(G$2,Sys!$G7:$K7,0))),"P",IF(F8="P","C","")))</f>
        <v/>
      </c>
      <c r="H8" s="37" t="str">
        <f>IF(NOT(ISNA(MATCH(H$2,Sys!$C7:$E7,0))),"U",IF(NOT(ISNA(MATCH(H$2,Sys!$G7:$K7,0))),"P",IF(G8="P","C","")))</f>
        <v/>
      </c>
      <c r="I8" s="37" t="str">
        <f>IF(NOT(ISNA(MATCH(I$2,Sys!$C7:$E7,0))),"U",IF(NOT(ISNA(MATCH(I$2,Sys!$G7:$K7,0))),"P",IF(H8="P","C","")))</f>
        <v/>
      </c>
      <c r="J8" s="37" t="str">
        <f>IF(NOT(ISNA(MATCH(J$2,Sys!$C7:$E7,0))),"U",IF(NOT(ISNA(MATCH(J$2,Sys!$G7:$K7,0))),"P",IF(I8="P","C","")))</f>
        <v>U</v>
      </c>
      <c r="K8" s="37" t="str">
        <f>IF(NOT(ISNA(MATCH(K$2,Sys!$C7:$E7,0))),"U",IF(NOT(ISNA(MATCH(K$2,Sys!$G7:$K7,0))),"P",IF(J8="P","C","")))</f>
        <v>U</v>
      </c>
      <c r="L8" s="37" t="str">
        <f>IF(NOT(ISNA(MATCH(L$2,Sys!$C7:$E7,0))),"U",IF(NOT(ISNA(MATCH(L$2,Sys!$G7:$K7,0))),"P",IF(K8="P","C","")))</f>
        <v>U</v>
      </c>
      <c r="M8" s="37" t="str">
        <f>IF(NOT(ISNA(MATCH(M$2,Sys!$C7:$E7,0))),"U",IF(NOT(ISNA(MATCH(M$2,Sys!$G7:$K7,0))),"P",IF(L8="P","C","")))</f>
        <v/>
      </c>
      <c r="N8" s="37" t="str">
        <f>IF(NOT(ISNA(MATCH(N$2,Sys!$C7:$E7,0))),"U",IF(NOT(ISNA(MATCH(N$2,Sys!$G7:$K7,0))),"P",IF(M8="P","C","")))</f>
        <v/>
      </c>
      <c r="O8" s="37" t="str">
        <f>IF(NOT(ISNA(MATCH(O$2,Sys!$C7:$E7,0))),"U",IF(NOT(ISNA(MATCH(O$2,Sys!$G7:$K7,0))),"P",IF(N8="P","C","")))</f>
        <v/>
      </c>
      <c r="P8" s="37" t="str">
        <f>IF(NOT(ISNA(MATCH(P$2,Sys!$C7:$E7,0))),"U",IF(NOT(ISNA(MATCH(P$2,Sys!$G7:$K7,0))),"P",IF(O8="P","C","")))</f>
        <v/>
      </c>
      <c r="Q8" s="37" t="str">
        <f>IF(NOT(ISNA(MATCH(Q$2,Sys!$C7:$E7,0))),"U",IF(NOT(ISNA(MATCH(Q$2,Sys!$G7:$K7,0))),"P",IF(P8="P","C","")))</f>
        <v/>
      </c>
      <c r="R8" s="37" t="str">
        <f>IF(NOT(ISNA(MATCH(R$2,Sys!$C7:$E7,0))),"U",IF(NOT(ISNA(MATCH(R$2,Sys!$G7:$K7,0))),"P",IF(Q8="P","C","")))</f>
        <v/>
      </c>
      <c r="S8" s="37" t="str">
        <f>IF(NOT(ISNA(MATCH(S$2,Sys!$C7:$E7,0))),"U",IF(NOT(ISNA(MATCH(S$2,Sys!$G7:$K7,0))),"P",IF(R8="P","C","")))</f>
        <v>P</v>
      </c>
      <c r="T8" s="37" t="str">
        <f>IF(NOT(ISNA(MATCH(T$2,Sys!$C7:$E7,0))),"U",IF(NOT(ISNA(MATCH(T$2,Sys!$G7:$K7,0))),"P",IF(S8="P","C","")))</f>
        <v>P</v>
      </c>
      <c r="U8" s="37" t="str">
        <f>IF(NOT(ISNA(MATCH(U$2,Sys!$C7:$E7,0))),"U",IF(NOT(ISNA(MATCH(U$2,Sys!$G7:$K7,0))),"P",IF(T8="P","C","")))</f>
        <v>P</v>
      </c>
      <c r="V8" s="37" t="str">
        <f>IF(NOT(ISNA(MATCH(V$2,Sys!$C7:$E7,0))),"U",IF(NOT(ISNA(MATCH(V$2,Sys!$G7:$K7,0))),"P",IF(U8="P","C","")))</f>
        <v>P</v>
      </c>
      <c r="W8" s="37" t="str">
        <f>IF(NOT(ISNA(MATCH(W$2,Sys!$C7:$E7,0))),"U",IF(NOT(ISNA(MATCH(W$2,Sys!$G7:$K7,0))),"P",IF(V8="P","C","")))</f>
        <v>P</v>
      </c>
      <c r="X8" s="37" t="str">
        <f>IF(NOT(ISNA(MATCH(X$2,Sys!$C7:$E7,0))),"U",IF(NOT(ISNA(MATCH(X$2,Sys!$G7:$K7,0))),"P",IF(W8="P","C","")))</f>
        <v>C</v>
      </c>
      <c r="Y8" s="37" t="str">
        <f>IF(NOT(ISNA(MATCH(Y$2,Sys!$C7:$E7,0))),"U",IF(NOT(ISNA(MATCH(Y$2,Sys!$G7:$K7,0))),"P",IF(X8="P","C","")))</f>
        <v/>
      </c>
      <c r="Z8" s="37" t="str">
        <f>IF(NOT(ISNA(MATCH(Z$2,Sys!$C7:$E7,0))),"U",IF(NOT(ISNA(MATCH(Z$2,Sys!$G7:$K7,0))),"P",IF(Y8="P","C","")))</f>
        <v/>
      </c>
      <c r="AA8" s="37" t="str">
        <f>IF(NOT(ISNA(MATCH(AA$2,Sys!$C7:$E7,0))),"U",IF(NOT(ISNA(MATCH(AA$2,Sys!$G7:$K7,0))),"P",IF(Z8="P","C","")))</f>
        <v/>
      </c>
      <c r="AB8" s="37" t="str">
        <f>IF(NOT(ISNA(MATCH(AB$2,Sys!$C7:$E7,0))),"U",IF(NOT(ISNA(MATCH(AB$2,Sys!$G7:$K7,0))),"P",IF(AA8="P","C","")))</f>
        <v/>
      </c>
      <c r="AC8" s="37" t="str">
        <f>IF(NOT(ISNA(MATCH(AC$2,Sys!$C7:$E7,0))),"U",IF(NOT(ISNA(MATCH(AC$2,Sys!$G7:$K7,0))),"P",IF(AB8="P","C","")))</f>
        <v/>
      </c>
      <c r="AD8" s="37" t="str">
        <f>IF(NOT(ISNA(MATCH(AD$2,Sys!$C7:$E7,0))),"U",IF(NOT(ISNA(MATCH(AD$2,Sys!$G7:$K7,0))),"P",IF(AC8="P","C","")))</f>
        <v/>
      </c>
      <c r="AE8" s="8"/>
    </row>
    <row r="9" spans="1:31">
      <c r="A9" s="4"/>
      <c r="B9" s="73" t="s">
        <v>164</v>
      </c>
      <c r="D9" s="37" t="str">
        <f>IF(NOT(ISNA(MATCH(D$2,Sys!$C8:$E8,0))),"U",IF(NOT(ISNA(MATCH(D$2,Sys!$G8:$K8,0))),"P",IF(C9="P","C","")))</f>
        <v/>
      </c>
      <c r="E9" s="37" t="str">
        <f>IF(NOT(ISNA(MATCH(E$2,Sys!$C8:$E8,0))),"U",IF(NOT(ISNA(MATCH(E$2,Sys!$G8:$K8,0))),"P",IF(D9="P","C","")))</f>
        <v/>
      </c>
      <c r="F9" s="37" t="str">
        <f>IF(NOT(ISNA(MATCH(F$2,Sys!$C8:$E8,0))),"U",IF(NOT(ISNA(MATCH(F$2,Sys!$G8:$K8,0))),"P",IF(E9="P","C","")))</f>
        <v/>
      </c>
      <c r="G9" s="37" t="str">
        <f>IF(NOT(ISNA(MATCH(G$2,Sys!$C8:$E8,0))),"U",IF(NOT(ISNA(MATCH(G$2,Sys!$G8:$K8,0))),"P",IF(F9="P","C","")))</f>
        <v/>
      </c>
      <c r="H9" s="37" t="str">
        <f>IF(NOT(ISNA(MATCH(H$2,Sys!$C8:$E8,0))),"U",IF(NOT(ISNA(MATCH(H$2,Sys!$G8:$K8,0))),"P",IF(G9="P","C","")))</f>
        <v/>
      </c>
      <c r="I9" s="37" t="str">
        <f>IF(NOT(ISNA(MATCH(I$2,Sys!$C8:$E8,0))),"U",IF(NOT(ISNA(MATCH(I$2,Sys!$G8:$K8,0))),"P",IF(H9="P","C","")))</f>
        <v>U</v>
      </c>
      <c r="J9" s="37" t="str">
        <f>IF(NOT(ISNA(MATCH(J$2,Sys!$C8:$E8,0))),"U",IF(NOT(ISNA(MATCH(J$2,Sys!$G8:$K8,0))),"P",IF(I9="P","C","")))</f>
        <v>U</v>
      </c>
      <c r="K9" s="37" t="str">
        <f>IF(NOT(ISNA(MATCH(K$2,Sys!$C8:$E8,0))),"U",IF(NOT(ISNA(MATCH(K$2,Sys!$G8:$K8,0))),"P",IF(J9="P","C","")))</f>
        <v>U</v>
      </c>
      <c r="L9" s="37" t="str">
        <f>IF(NOT(ISNA(MATCH(L$2,Sys!$C8:$E8,0))),"U",IF(NOT(ISNA(MATCH(L$2,Sys!$G8:$K8,0))),"P",IF(K9="P","C","")))</f>
        <v/>
      </c>
      <c r="M9" s="37" t="str">
        <f>IF(NOT(ISNA(MATCH(M$2,Sys!$C8:$E8,0))),"U",IF(NOT(ISNA(MATCH(M$2,Sys!$G8:$K8,0))),"P",IF(L9="P","C","")))</f>
        <v/>
      </c>
      <c r="N9" s="37" t="str">
        <f>IF(NOT(ISNA(MATCH(N$2,Sys!$C8:$E8,0))),"U",IF(NOT(ISNA(MATCH(N$2,Sys!$G8:$K8,0))),"P",IF(M9="P","C","")))</f>
        <v/>
      </c>
      <c r="O9" s="37" t="str">
        <f>IF(NOT(ISNA(MATCH(O$2,Sys!$C8:$E8,0))),"U",IF(NOT(ISNA(MATCH(O$2,Sys!$G8:$K8,0))),"P",IF(N9="P","C","")))</f>
        <v/>
      </c>
      <c r="P9" s="37" t="str">
        <f>IF(NOT(ISNA(MATCH(P$2,Sys!$C8:$E8,0))),"U",IF(NOT(ISNA(MATCH(P$2,Sys!$G8:$K8,0))),"P",IF(O9="P","C","")))</f>
        <v/>
      </c>
      <c r="Q9" s="37" t="str">
        <f>IF(NOT(ISNA(MATCH(Q$2,Sys!$C8:$E8,0))),"U",IF(NOT(ISNA(MATCH(Q$2,Sys!$G8:$K8,0))),"P",IF(P9="P","C","")))</f>
        <v>P</v>
      </c>
      <c r="R9" s="37" t="str">
        <f>IF(NOT(ISNA(MATCH(R$2,Sys!$C8:$E8,0))),"U",IF(NOT(ISNA(MATCH(R$2,Sys!$G8:$K8,0))),"P",IF(Q9="P","C","")))</f>
        <v>P</v>
      </c>
      <c r="S9" s="37" t="str">
        <f>IF(NOT(ISNA(MATCH(S$2,Sys!$C8:$E8,0))),"U",IF(NOT(ISNA(MATCH(S$2,Sys!$G8:$K8,0))),"P",IF(R9="P","C","")))</f>
        <v>P</v>
      </c>
      <c r="T9" s="37" t="str">
        <f>IF(NOT(ISNA(MATCH(T$2,Sys!$C8:$E8,0))),"U",IF(NOT(ISNA(MATCH(T$2,Sys!$G8:$K8,0))),"P",IF(S9="P","C","")))</f>
        <v>P</v>
      </c>
      <c r="U9" s="37" t="str">
        <f>IF(NOT(ISNA(MATCH(U$2,Sys!$C8:$E8,0))),"U",IF(NOT(ISNA(MATCH(U$2,Sys!$G8:$K8,0))),"P",IF(T9="P","C","")))</f>
        <v>P</v>
      </c>
      <c r="V9" s="37" t="str">
        <f>IF(NOT(ISNA(MATCH(V$2,Sys!$C8:$E8,0))),"U",IF(NOT(ISNA(MATCH(V$2,Sys!$G8:$K8,0))),"P",IF(U9="P","C","")))</f>
        <v>C</v>
      </c>
      <c r="W9" s="37" t="str">
        <f>IF(NOT(ISNA(MATCH(W$2,Sys!$C8:$E8,0))),"U",IF(NOT(ISNA(MATCH(W$2,Sys!$G8:$K8,0))),"P",IF(V9="P","C","")))</f>
        <v/>
      </c>
      <c r="X9" s="37" t="str">
        <f>IF(NOT(ISNA(MATCH(X$2,Sys!$C8:$E8,0))),"U",IF(NOT(ISNA(MATCH(X$2,Sys!$G8:$K8,0))),"P",IF(W9="P","C","")))</f>
        <v/>
      </c>
      <c r="Y9" s="37" t="str">
        <f>IF(NOT(ISNA(MATCH(Y$2,Sys!$C8:$E8,0))),"U",IF(NOT(ISNA(MATCH(Y$2,Sys!$G8:$K8,0))),"P",IF(X9="P","C","")))</f>
        <v/>
      </c>
      <c r="Z9" s="37" t="str">
        <f>IF(NOT(ISNA(MATCH(Z$2,Sys!$C8:$E8,0))),"U",IF(NOT(ISNA(MATCH(Z$2,Sys!$G8:$K8,0))),"P",IF(Y9="P","C","")))</f>
        <v/>
      </c>
      <c r="AA9" s="37" t="str">
        <f>IF(NOT(ISNA(MATCH(AA$2,Sys!$C8:$E8,0))),"U",IF(NOT(ISNA(MATCH(AA$2,Sys!$G8:$K8,0))),"P",IF(Z9="P","C","")))</f>
        <v/>
      </c>
      <c r="AB9" s="37" t="str">
        <f>IF(NOT(ISNA(MATCH(AB$2,Sys!$C8:$E8,0))),"U",IF(NOT(ISNA(MATCH(AB$2,Sys!$G8:$K8,0))),"P",IF(AA9="P","C","")))</f>
        <v/>
      </c>
      <c r="AC9" s="37" t="str">
        <f>IF(NOT(ISNA(MATCH(AC$2,Sys!$C8:$E8,0))),"U",IF(NOT(ISNA(MATCH(AC$2,Sys!$G8:$K8,0))),"P",IF(AB9="P","C","")))</f>
        <v/>
      </c>
      <c r="AD9" s="37" t="str">
        <f>IF(NOT(ISNA(MATCH(AD$2,Sys!$C8:$E8,0))),"U",IF(NOT(ISNA(MATCH(AD$2,Sys!$G8:$K8,0))),"P",IF(AC9="P","C","")))</f>
        <v/>
      </c>
      <c r="AE9" s="8"/>
    </row>
    <row r="10" spans="1:31">
      <c r="A10" s="4"/>
      <c r="B10" s="73" t="s">
        <v>165</v>
      </c>
      <c r="D10" s="37" t="str">
        <f>IF(NOT(ISNA(MATCH(D$2,Sys!$C9:$E9,0))),"U",IF(NOT(ISNA(MATCH(D$2,Sys!$G9:$K9,0))),"P",IF(C10="P","C","")))</f>
        <v>U</v>
      </c>
      <c r="E10" s="37" t="str">
        <f>IF(NOT(ISNA(MATCH(E$2,Sys!$C9:$E9,0))),"U",IF(NOT(ISNA(MATCH(E$2,Sys!$G9:$K9,0))),"P",IF(D10="P","C","")))</f>
        <v>U</v>
      </c>
      <c r="F10" s="37" t="str">
        <f>IF(NOT(ISNA(MATCH(F$2,Sys!$C9:$E9,0))),"U",IF(NOT(ISNA(MATCH(F$2,Sys!$G9:$K9,0))),"P",IF(E10="P","C","")))</f>
        <v>U</v>
      </c>
      <c r="G10" s="37" t="str">
        <f>IF(NOT(ISNA(MATCH(G$2,Sys!$C9:$E9,0))),"U",IF(NOT(ISNA(MATCH(G$2,Sys!$G9:$K9,0))),"P",IF(F10="P","C","")))</f>
        <v/>
      </c>
      <c r="H10" s="37" t="str">
        <f>IF(NOT(ISNA(MATCH(H$2,Sys!$C9:$E9,0))),"U",IF(NOT(ISNA(MATCH(H$2,Sys!$G9:$K9,0))),"P",IF(G10="P","C","")))</f>
        <v/>
      </c>
      <c r="I10" s="37" t="str">
        <f>IF(NOT(ISNA(MATCH(I$2,Sys!$C9:$E9,0))),"U",IF(NOT(ISNA(MATCH(I$2,Sys!$G9:$K9,0))),"P",IF(H10="P","C","")))</f>
        <v/>
      </c>
      <c r="J10" s="37" t="str">
        <f>IF(NOT(ISNA(MATCH(J$2,Sys!$C9:$E9,0))),"U",IF(NOT(ISNA(MATCH(J$2,Sys!$G9:$K9,0))),"P",IF(I10="P","C","")))</f>
        <v/>
      </c>
      <c r="K10" s="37" t="str">
        <f>IF(NOT(ISNA(MATCH(K$2,Sys!$C9:$E9,0))),"U",IF(NOT(ISNA(MATCH(K$2,Sys!$G9:$K9,0))),"P",IF(J10="P","C","")))</f>
        <v/>
      </c>
      <c r="L10" s="37" t="str">
        <f>IF(NOT(ISNA(MATCH(L$2,Sys!$C9:$E9,0))),"U",IF(NOT(ISNA(MATCH(L$2,Sys!$G9:$K9,0))),"P",IF(K10="P","C","")))</f>
        <v/>
      </c>
      <c r="M10" s="37" t="str">
        <f>IF(NOT(ISNA(MATCH(M$2,Sys!$C9:$E9,0))),"U",IF(NOT(ISNA(MATCH(M$2,Sys!$G9:$K9,0))),"P",IF(L10="P","C","")))</f>
        <v/>
      </c>
      <c r="N10" s="37" t="str">
        <f>IF(NOT(ISNA(MATCH(N$2,Sys!$C9:$E9,0))),"U",IF(NOT(ISNA(MATCH(N$2,Sys!$G9:$K9,0))),"P",IF(M10="P","C","")))</f>
        <v/>
      </c>
      <c r="O10" s="37" t="str">
        <f>IF(NOT(ISNA(MATCH(O$2,Sys!$C9:$E9,0))),"U",IF(NOT(ISNA(MATCH(O$2,Sys!$G9:$K9,0))),"P",IF(N10="P","C","")))</f>
        <v/>
      </c>
      <c r="P10" s="37" t="str">
        <f>IF(NOT(ISNA(MATCH(P$2,Sys!$C9:$E9,0))),"U",IF(NOT(ISNA(MATCH(P$2,Sys!$G9:$K9,0))),"P",IF(O10="P","C","")))</f>
        <v/>
      </c>
      <c r="Q10" s="37" t="str">
        <f>IF(NOT(ISNA(MATCH(Q$2,Sys!$C9:$E9,0))),"U",IF(NOT(ISNA(MATCH(Q$2,Sys!$G9:$K9,0))),"P",IF(P10="P","C","")))</f>
        <v/>
      </c>
      <c r="R10" s="37" t="str">
        <f>IF(NOT(ISNA(MATCH(R$2,Sys!$C9:$E9,0))),"U",IF(NOT(ISNA(MATCH(R$2,Sys!$G9:$K9,0))),"P",IF(Q10="P","C","")))</f>
        <v>P</v>
      </c>
      <c r="S10" s="37" t="str">
        <f>IF(NOT(ISNA(MATCH(S$2,Sys!$C9:$E9,0))),"U",IF(NOT(ISNA(MATCH(S$2,Sys!$G9:$K9,0))),"P",IF(R10="P","C","")))</f>
        <v>P</v>
      </c>
      <c r="T10" s="37" t="str">
        <f>IF(NOT(ISNA(MATCH(T$2,Sys!$C9:$E9,0))),"U",IF(NOT(ISNA(MATCH(T$2,Sys!$G9:$K9,0))),"P",IF(S10="P","C","")))</f>
        <v>P</v>
      </c>
      <c r="U10" s="37" t="str">
        <f>IF(NOT(ISNA(MATCH(U$2,Sys!$C9:$E9,0))),"U",IF(NOT(ISNA(MATCH(U$2,Sys!$G9:$K9,0))),"P",IF(T10="P","C","")))</f>
        <v>P</v>
      </c>
      <c r="V10" s="37" t="str">
        <f>IF(NOT(ISNA(MATCH(V$2,Sys!$C9:$E9,0))),"U",IF(NOT(ISNA(MATCH(V$2,Sys!$G9:$K9,0))),"P",IF(U10="P","C","")))</f>
        <v>P</v>
      </c>
      <c r="W10" s="37" t="str">
        <f>IF(NOT(ISNA(MATCH(W$2,Sys!$C9:$E9,0))),"U",IF(NOT(ISNA(MATCH(W$2,Sys!$G9:$K9,0))),"P",IF(V10="P","C","")))</f>
        <v>C</v>
      </c>
      <c r="X10" s="37" t="str">
        <f>IF(NOT(ISNA(MATCH(X$2,Sys!$C9:$E9,0))),"U",IF(NOT(ISNA(MATCH(X$2,Sys!$G9:$K9,0))),"P",IF(W10="P","C","")))</f>
        <v/>
      </c>
      <c r="Y10" s="37" t="str">
        <f>IF(NOT(ISNA(MATCH(Y$2,Sys!$C9:$E9,0))),"U",IF(NOT(ISNA(MATCH(Y$2,Sys!$G9:$K9,0))),"P",IF(X10="P","C","")))</f>
        <v/>
      </c>
      <c r="Z10" s="37" t="str">
        <f>IF(NOT(ISNA(MATCH(Z$2,Sys!$C9:$E9,0))),"U",IF(NOT(ISNA(MATCH(Z$2,Sys!$G9:$K9,0))),"P",IF(Y10="P","C","")))</f>
        <v/>
      </c>
      <c r="AA10" s="37" t="str">
        <f>IF(NOT(ISNA(MATCH(AA$2,Sys!$C9:$E9,0))),"U",IF(NOT(ISNA(MATCH(AA$2,Sys!$G9:$K9,0))),"P",IF(Z10="P","C","")))</f>
        <v/>
      </c>
      <c r="AB10" s="37" t="str">
        <f>IF(NOT(ISNA(MATCH(AB$2,Sys!$C9:$E9,0))),"U",IF(NOT(ISNA(MATCH(AB$2,Sys!$G9:$K9,0))),"P",IF(AA10="P","C","")))</f>
        <v/>
      </c>
      <c r="AC10" s="37" t="str">
        <f>IF(NOT(ISNA(MATCH(AC$2,Sys!$C9:$E9,0))),"U",IF(NOT(ISNA(MATCH(AC$2,Sys!$G9:$K9,0))),"P",IF(AB10="P","C","")))</f>
        <v/>
      </c>
      <c r="AD10" s="37" t="str">
        <f>IF(NOT(ISNA(MATCH(AD$2,Sys!$C9:$E9,0))),"U",IF(NOT(ISNA(MATCH(AD$2,Sys!$G9:$K9,0))),"P",IF(AC10="P","C","")))</f>
        <v/>
      </c>
      <c r="AE10" s="8"/>
    </row>
    <row r="11" spans="1:31">
      <c r="A11" s="4"/>
      <c r="B11" s="73" t="s">
        <v>166</v>
      </c>
      <c r="D11" s="37" t="str">
        <f>IF(NOT(ISNA(MATCH(D$2,Sys!$C10:$E10,0))),"U",IF(NOT(ISNA(MATCH(D$2,Sys!$G10:$K10,0))),"P",IF(C11="P","C","")))</f>
        <v>U</v>
      </c>
      <c r="E11" s="37" t="str">
        <f>IF(NOT(ISNA(MATCH(E$2,Sys!$C10:$E10,0))),"U",IF(NOT(ISNA(MATCH(E$2,Sys!$G10:$K10,0))),"P",IF(D11="P","C","")))</f>
        <v>U</v>
      </c>
      <c r="F11" s="37" t="str">
        <f>IF(NOT(ISNA(MATCH(F$2,Sys!$C10:$E10,0))),"U",IF(NOT(ISNA(MATCH(F$2,Sys!$G10:$K10,0))),"P",IF(E11="P","C","")))</f>
        <v>U</v>
      </c>
      <c r="G11" s="37" t="str">
        <f>IF(NOT(ISNA(MATCH(G$2,Sys!$C10:$E10,0))),"U",IF(NOT(ISNA(MATCH(G$2,Sys!$G10:$K10,0))),"P",IF(F11="P","C","")))</f>
        <v/>
      </c>
      <c r="H11" s="37" t="str">
        <f>IF(NOT(ISNA(MATCH(H$2,Sys!$C10:$E10,0))),"U",IF(NOT(ISNA(MATCH(H$2,Sys!$G10:$K10,0))),"P",IF(G11="P","C","")))</f>
        <v/>
      </c>
      <c r="I11" s="37" t="str">
        <f>IF(NOT(ISNA(MATCH(I$2,Sys!$C10:$E10,0))),"U",IF(NOT(ISNA(MATCH(I$2,Sys!$G10:$K10,0))),"P",IF(H11="P","C","")))</f>
        <v/>
      </c>
      <c r="J11" s="37" t="str">
        <f>IF(NOT(ISNA(MATCH(J$2,Sys!$C10:$E10,0))),"U",IF(NOT(ISNA(MATCH(J$2,Sys!$G10:$K10,0))),"P",IF(I11="P","C","")))</f>
        <v/>
      </c>
      <c r="K11" s="37" t="str">
        <f>IF(NOT(ISNA(MATCH(K$2,Sys!$C10:$E10,0))),"U",IF(NOT(ISNA(MATCH(K$2,Sys!$G10:$K10,0))),"P",IF(J11="P","C","")))</f>
        <v/>
      </c>
      <c r="L11" s="37" t="str">
        <f>IF(NOT(ISNA(MATCH(L$2,Sys!$C10:$E10,0))),"U",IF(NOT(ISNA(MATCH(L$2,Sys!$G10:$K10,0))),"P",IF(K11="P","C","")))</f>
        <v/>
      </c>
      <c r="M11" s="37" t="str">
        <f>IF(NOT(ISNA(MATCH(M$2,Sys!$C10:$E10,0))),"U",IF(NOT(ISNA(MATCH(M$2,Sys!$G10:$K10,0))),"P",IF(L11="P","C","")))</f>
        <v/>
      </c>
      <c r="N11" s="37" t="str">
        <f>IF(NOT(ISNA(MATCH(N$2,Sys!$C10:$E10,0))),"U",IF(NOT(ISNA(MATCH(N$2,Sys!$G10:$K10,0))),"P",IF(M11="P","C","")))</f>
        <v/>
      </c>
      <c r="O11" s="37" t="str">
        <f>IF(NOT(ISNA(MATCH(O$2,Sys!$C10:$E10,0))),"U",IF(NOT(ISNA(MATCH(O$2,Sys!$G10:$K10,0))),"P",IF(N11="P","C","")))</f>
        <v/>
      </c>
      <c r="P11" s="37" t="str">
        <f>IF(NOT(ISNA(MATCH(P$2,Sys!$C10:$E10,0))),"U",IF(NOT(ISNA(MATCH(P$2,Sys!$G10:$K10,0))),"P",IF(O11="P","C","")))</f>
        <v/>
      </c>
      <c r="Q11" s="37" t="str">
        <f>IF(NOT(ISNA(MATCH(Q$2,Sys!$C10:$E10,0))),"U",IF(NOT(ISNA(MATCH(Q$2,Sys!$G10:$K10,0))),"P",IF(P11="P","C","")))</f>
        <v/>
      </c>
      <c r="R11" s="37" t="str">
        <f>IF(NOT(ISNA(MATCH(R$2,Sys!$C10:$E10,0))),"U",IF(NOT(ISNA(MATCH(R$2,Sys!$G10:$K10,0))),"P",IF(Q11="P","C","")))</f>
        <v/>
      </c>
      <c r="S11" s="37" t="str">
        <f>IF(NOT(ISNA(MATCH(S$2,Sys!$C10:$E10,0))),"U",IF(NOT(ISNA(MATCH(S$2,Sys!$G10:$K10,0))),"P",IF(R11="P","C","")))</f>
        <v/>
      </c>
      <c r="T11" s="37" t="str">
        <f>IF(NOT(ISNA(MATCH(T$2,Sys!$C10:$E10,0))),"U",IF(NOT(ISNA(MATCH(T$2,Sys!$G10:$K10,0))),"P",IF(S11="P","C","")))</f>
        <v/>
      </c>
      <c r="U11" s="37" t="str">
        <f>IF(NOT(ISNA(MATCH(U$2,Sys!$C10:$E10,0))),"U",IF(NOT(ISNA(MATCH(U$2,Sys!$G10:$K10,0))),"P",IF(T11="P","C","")))</f>
        <v>P</v>
      </c>
      <c r="V11" s="37" t="str">
        <f>IF(NOT(ISNA(MATCH(V$2,Sys!$C10:$E10,0))),"U",IF(NOT(ISNA(MATCH(V$2,Sys!$G10:$K10,0))),"P",IF(U11="P","C","")))</f>
        <v>P</v>
      </c>
      <c r="W11" s="37" t="str">
        <f>IF(NOT(ISNA(MATCH(W$2,Sys!$C10:$E10,0))),"U",IF(NOT(ISNA(MATCH(W$2,Sys!$G10:$K10,0))),"P",IF(V11="P","C","")))</f>
        <v>P</v>
      </c>
      <c r="X11" s="37" t="str">
        <f>IF(NOT(ISNA(MATCH(X$2,Sys!$C10:$E10,0))),"U",IF(NOT(ISNA(MATCH(X$2,Sys!$G10:$K10,0))),"P",IF(W11="P","C","")))</f>
        <v>P</v>
      </c>
      <c r="Y11" s="37" t="str">
        <f>IF(NOT(ISNA(MATCH(Y$2,Sys!$C10:$E10,0))),"U",IF(NOT(ISNA(MATCH(Y$2,Sys!$G10:$K10,0))),"P",IF(X11="P","C","")))</f>
        <v>P</v>
      </c>
      <c r="Z11" s="37" t="str">
        <f>IF(NOT(ISNA(MATCH(Z$2,Sys!$C10:$E10,0))),"U",IF(NOT(ISNA(MATCH(Z$2,Sys!$G10:$K10,0))),"P",IF(Y11="P","C","")))</f>
        <v>C</v>
      </c>
      <c r="AA11" s="37" t="str">
        <f>IF(NOT(ISNA(MATCH(AA$2,Sys!$C10:$E10,0))),"U",IF(NOT(ISNA(MATCH(AA$2,Sys!$G10:$K10,0))),"P",IF(Z11="P","C","")))</f>
        <v/>
      </c>
      <c r="AB11" s="37" t="str">
        <f>IF(NOT(ISNA(MATCH(AB$2,Sys!$C10:$E10,0))),"U",IF(NOT(ISNA(MATCH(AB$2,Sys!$G10:$K10,0))),"P",IF(AA11="P","C","")))</f>
        <v/>
      </c>
      <c r="AC11" s="37" t="str">
        <f>IF(NOT(ISNA(MATCH(AC$2,Sys!$C10:$E10,0))),"U",IF(NOT(ISNA(MATCH(AC$2,Sys!$G10:$K10,0))),"P",IF(AB11="P","C","")))</f>
        <v/>
      </c>
      <c r="AD11" s="37" t="str">
        <f>IF(NOT(ISNA(MATCH(AD$2,Sys!$C10:$E10,0))),"U",IF(NOT(ISNA(MATCH(AD$2,Sys!$G10:$K10,0))),"P",IF(AC11="P","C","")))</f>
        <v/>
      </c>
      <c r="AE11" s="8"/>
    </row>
    <row r="12" spans="1:31">
      <c r="A12" s="4"/>
      <c r="B12" s="73" t="s">
        <v>167</v>
      </c>
      <c r="D12" s="37" t="str">
        <f>IF(NOT(ISNA(MATCH(D$2,Sys!$C11:$E11,0))),"U",IF(NOT(ISNA(MATCH(D$2,Sys!$G11:$K11,0))),"P",IF(C12="P","C","")))</f>
        <v/>
      </c>
      <c r="E12" s="37" t="str">
        <f>IF(NOT(ISNA(MATCH(E$2,Sys!$C11:$E11,0))),"U",IF(NOT(ISNA(MATCH(E$2,Sys!$G11:$K11,0))),"P",IF(D12="P","C","")))</f>
        <v/>
      </c>
      <c r="F12" s="37" t="str">
        <f>IF(NOT(ISNA(MATCH(F$2,Sys!$C11:$E11,0))),"U",IF(NOT(ISNA(MATCH(F$2,Sys!$G11:$K11,0))),"P",IF(E12="P","C","")))</f>
        <v/>
      </c>
      <c r="G12" s="37" t="str">
        <f>IF(NOT(ISNA(MATCH(G$2,Sys!$C11:$E11,0))),"U",IF(NOT(ISNA(MATCH(G$2,Sys!$G11:$K11,0))),"P",IF(F12="P","C","")))</f>
        <v/>
      </c>
      <c r="H12" s="37" t="str">
        <f>IF(NOT(ISNA(MATCH(H$2,Sys!$C11:$E11,0))),"U",IF(NOT(ISNA(MATCH(H$2,Sys!$G11:$K11,0))),"P",IF(G12="P","C","")))</f>
        <v/>
      </c>
      <c r="I12" s="37" t="str">
        <f>IF(NOT(ISNA(MATCH(I$2,Sys!$C11:$E11,0))),"U",IF(NOT(ISNA(MATCH(I$2,Sys!$G11:$K11,0))),"P",IF(H12="P","C","")))</f>
        <v/>
      </c>
      <c r="J12" s="37" t="str">
        <f>IF(NOT(ISNA(MATCH(J$2,Sys!$C11:$E11,0))),"U",IF(NOT(ISNA(MATCH(J$2,Sys!$G11:$K11,0))),"P",IF(I12="P","C","")))</f>
        <v/>
      </c>
      <c r="K12" s="37" t="str">
        <f>IF(NOT(ISNA(MATCH(K$2,Sys!$C11:$E11,0))),"U",IF(NOT(ISNA(MATCH(K$2,Sys!$G11:$K11,0))),"P",IF(J12="P","C","")))</f>
        <v/>
      </c>
      <c r="L12" s="37" t="str">
        <f>IF(NOT(ISNA(MATCH(L$2,Sys!$C11:$E11,0))),"U",IF(NOT(ISNA(MATCH(L$2,Sys!$G11:$K11,0))),"P",IF(K12="P","C","")))</f>
        <v/>
      </c>
      <c r="M12" s="37" t="str">
        <f>IF(NOT(ISNA(MATCH(M$2,Sys!$C11:$E11,0))),"U",IF(NOT(ISNA(MATCH(M$2,Sys!$G11:$K11,0))),"P",IF(L12="P","C","")))</f>
        <v>U</v>
      </c>
      <c r="N12" s="37" t="str">
        <f>IF(NOT(ISNA(MATCH(N$2,Sys!$C11:$E11,0))),"U",IF(NOT(ISNA(MATCH(N$2,Sys!$G11:$K11,0))),"P",IF(M12="P","C","")))</f>
        <v>U</v>
      </c>
      <c r="O12" s="37" t="str">
        <f>IF(NOT(ISNA(MATCH(O$2,Sys!$C11:$E11,0))),"U",IF(NOT(ISNA(MATCH(O$2,Sys!$G11:$K11,0))),"P",IF(N12="P","C","")))</f>
        <v>U</v>
      </c>
      <c r="P12" s="37" t="str">
        <f>IF(NOT(ISNA(MATCH(P$2,Sys!$C11:$E11,0))),"U",IF(NOT(ISNA(MATCH(P$2,Sys!$G11:$K11,0))),"P",IF(O12="P","C","")))</f>
        <v/>
      </c>
      <c r="Q12" s="37" t="str">
        <f>IF(NOT(ISNA(MATCH(Q$2,Sys!$C11:$E11,0))),"U",IF(NOT(ISNA(MATCH(Q$2,Sys!$G11:$K11,0))),"P",IF(P12="P","C","")))</f>
        <v/>
      </c>
      <c r="R12" s="37" t="str">
        <f>IF(NOT(ISNA(MATCH(R$2,Sys!$C11:$E11,0))),"U",IF(NOT(ISNA(MATCH(R$2,Sys!$G11:$K11,0))),"P",IF(Q12="P","C","")))</f>
        <v/>
      </c>
      <c r="S12" s="37" t="str">
        <f>IF(NOT(ISNA(MATCH(S$2,Sys!$C11:$E11,0))),"U",IF(NOT(ISNA(MATCH(S$2,Sys!$G11:$K11,0))),"P",IF(R12="P","C","")))</f>
        <v>P</v>
      </c>
      <c r="T12" s="37" t="str">
        <f>IF(NOT(ISNA(MATCH(T$2,Sys!$C11:$E11,0))),"U",IF(NOT(ISNA(MATCH(T$2,Sys!$G11:$K11,0))),"P",IF(S12="P","C","")))</f>
        <v>P</v>
      </c>
      <c r="U12" s="37" t="str">
        <f>IF(NOT(ISNA(MATCH(U$2,Sys!$C11:$E11,0))),"U",IF(NOT(ISNA(MATCH(U$2,Sys!$G11:$K11,0))),"P",IF(T12="P","C","")))</f>
        <v>P</v>
      </c>
      <c r="V12" s="37" t="str">
        <f>IF(NOT(ISNA(MATCH(V$2,Sys!$C11:$E11,0))),"U",IF(NOT(ISNA(MATCH(V$2,Sys!$G11:$K11,0))),"P",IF(U12="P","C","")))</f>
        <v>P</v>
      </c>
      <c r="W12" s="37" t="str">
        <f>IF(NOT(ISNA(MATCH(W$2,Sys!$C11:$E11,0))),"U",IF(NOT(ISNA(MATCH(W$2,Sys!$G11:$K11,0))),"P",IF(V12="P","C","")))</f>
        <v>P</v>
      </c>
      <c r="X12" s="37" t="str">
        <f>IF(NOT(ISNA(MATCH(X$2,Sys!$C11:$E11,0))),"U",IF(NOT(ISNA(MATCH(X$2,Sys!$G11:$K11,0))),"P",IF(W12="P","C","")))</f>
        <v>C</v>
      </c>
      <c r="Y12" s="37" t="str">
        <f>IF(NOT(ISNA(MATCH(Y$2,Sys!$C11:$E11,0))),"U",IF(NOT(ISNA(MATCH(Y$2,Sys!$G11:$K11,0))),"P",IF(X12="P","C","")))</f>
        <v/>
      </c>
      <c r="Z12" s="37" t="str">
        <f>IF(NOT(ISNA(MATCH(Z$2,Sys!$C11:$E11,0))),"U",IF(NOT(ISNA(MATCH(Z$2,Sys!$G11:$K11,0))),"P",IF(Y12="P","C","")))</f>
        <v/>
      </c>
      <c r="AA12" s="37" t="str">
        <f>IF(NOT(ISNA(MATCH(AA$2,Sys!$C11:$E11,0))),"U",IF(NOT(ISNA(MATCH(AA$2,Sys!$G11:$K11,0))),"P",IF(Z12="P","C","")))</f>
        <v/>
      </c>
      <c r="AB12" s="37" t="str">
        <f>IF(NOT(ISNA(MATCH(AB$2,Sys!$C11:$E11,0))),"U",IF(NOT(ISNA(MATCH(AB$2,Sys!$G11:$K11,0))),"P",IF(AA12="P","C","")))</f>
        <v/>
      </c>
      <c r="AC12" s="37" t="str">
        <f>IF(NOT(ISNA(MATCH(AC$2,Sys!$C11:$E11,0))),"U",IF(NOT(ISNA(MATCH(AC$2,Sys!$G11:$K11,0))),"P",IF(AB12="P","C","")))</f>
        <v/>
      </c>
      <c r="AD12" s="37" t="str">
        <f>IF(NOT(ISNA(MATCH(AD$2,Sys!$C11:$E11,0))),"U",IF(NOT(ISNA(MATCH(AD$2,Sys!$G11:$K11,0))),"P",IF(AC12="P","C","")))</f>
        <v/>
      </c>
      <c r="AE12" s="8"/>
    </row>
    <row r="13" spans="1:31">
      <c r="A13" s="4"/>
      <c r="B13" s="73" t="s">
        <v>168</v>
      </c>
      <c r="D13" s="37" t="str">
        <f>IF(NOT(ISNA(MATCH(D$2,Sys!$C12:$E12,0))),"U",IF(NOT(ISNA(MATCH(D$2,Sys!$G12:$K12,0))),"P",IF(C13="P","C","")))</f>
        <v/>
      </c>
      <c r="E13" s="37" t="str">
        <f>IF(NOT(ISNA(MATCH(E$2,Sys!$C12:$E12,0))),"U",IF(NOT(ISNA(MATCH(E$2,Sys!$G12:$K12,0))),"P",IF(D13="P","C","")))</f>
        <v/>
      </c>
      <c r="F13" s="37" t="str">
        <f>IF(NOT(ISNA(MATCH(F$2,Sys!$C12:$E12,0))),"U",IF(NOT(ISNA(MATCH(F$2,Sys!$G12:$K12,0))),"P",IF(E13="P","C","")))</f>
        <v/>
      </c>
      <c r="G13" s="37" t="str">
        <f>IF(NOT(ISNA(MATCH(G$2,Sys!$C12:$E12,0))),"U",IF(NOT(ISNA(MATCH(G$2,Sys!$G12:$K12,0))),"P",IF(F13="P","C","")))</f>
        <v/>
      </c>
      <c r="H13" s="37" t="str">
        <f>IF(NOT(ISNA(MATCH(H$2,Sys!$C12:$E12,0))),"U",IF(NOT(ISNA(MATCH(H$2,Sys!$G12:$K12,0))),"P",IF(G13="P","C","")))</f>
        <v/>
      </c>
      <c r="I13" s="37" t="str">
        <f>IF(NOT(ISNA(MATCH(I$2,Sys!$C12:$E12,0))),"U",IF(NOT(ISNA(MATCH(I$2,Sys!$G12:$K12,0))),"P",IF(H13="P","C","")))</f>
        <v/>
      </c>
      <c r="J13" s="37" t="str">
        <f>IF(NOT(ISNA(MATCH(J$2,Sys!$C12:$E12,0))),"U",IF(NOT(ISNA(MATCH(J$2,Sys!$G12:$K12,0))),"P",IF(I13="P","C","")))</f>
        <v/>
      </c>
      <c r="K13" s="37" t="str">
        <f>IF(NOT(ISNA(MATCH(K$2,Sys!$C12:$E12,0))),"U",IF(NOT(ISNA(MATCH(K$2,Sys!$G12:$K12,0))),"P",IF(J13="P","C","")))</f>
        <v/>
      </c>
      <c r="L13" s="37" t="str">
        <f>IF(NOT(ISNA(MATCH(L$2,Sys!$C12:$E12,0))),"U",IF(NOT(ISNA(MATCH(L$2,Sys!$G12:$K12,0))),"P",IF(K13="P","C","")))</f>
        <v/>
      </c>
      <c r="M13" s="37" t="str">
        <f>IF(NOT(ISNA(MATCH(M$2,Sys!$C12:$E12,0))),"U",IF(NOT(ISNA(MATCH(M$2,Sys!$G12:$K12,0))),"P",IF(L13="P","C","")))</f>
        <v/>
      </c>
      <c r="N13" s="37" t="str">
        <f>IF(NOT(ISNA(MATCH(N$2,Sys!$C12:$E12,0))),"U",IF(NOT(ISNA(MATCH(N$2,Sys!$G12:$K12,0))),"P",IF(M13="P","C","")))</f>
        <v>U</v>
      </c>
      <c r="O13" s="37" t="str">
        <f>IF(NOT(ISNA(MATCH(O$2,Sys!$C12:$E12,0))),"U",IF(NOT(ISNA(MATCH(O$2,Sys!$G12:$K12,0))),"P",IF(N13="P","C","")))</f>
        <v>U</v>
      </c>
      <c r="P13" s="37" t="str">
        <f>IF(NOT(ISNA(MATCH(P$2,Sys!$C12:$E12,0))),"U",IF(NOT(ISNA(MATCH(P$2,Sys!$G12:$K12,0))),"P",IF(O13="P","C","")))</f>
        <v>U</v>
      </c>
      <c r="Q13" s="37" t="str">
        <f>IF(NOT(ISNA(MATCH(Q$2,Sys!$C12:$E12,0))),"U",IF(NOT(ISNA(MATCH(Q$2,Sys!$G12:$K12,0))),"P",IF(P13="P","C","")))</f>
        <v/>
      </c>
      <c r="R13" s="37" t="str">
        <f>IF(NOT(ISNA(MATCH(R$2,Sys!$C12:$E12,0))),"U",IF(NOT(ISNA(MATCH(R$2,Sys!$G12:$K12,0))),"P",IF(Q13="P","C","")))</f>
        <v/>
      </c>
      <c r="S13" s="37" t="str">
        <f>IF(NOT(ISNA(MATCH(S$2,Sys!$C12:$E12,0))),"U",IF(NOT(ISNA(MATCH(S$2,Sys!$G12:$K12,0))),"P",IF(R13="P","C","")))</f>
        <v>P</v>
      </c>
      <c r="T13" s="37" t="str">
        <f>IF(NOT(ISNA(MATCH(T$2,Sys!$C12:$E12,0))),"U",IF(NOT(ISNA(MATCH(T$2,Sys!$G12:$K12,0))),"P",IF(S13="P","C","")))</f>
        <v>P</v>
      </c>
      <c r="U13" s="37" t="str">
        <f>IF(NOT(ISNA(MATCH(U$2,Sys!$C12:$E12,0))),"U",IF(NOT(ISNA(MATCH(U$2,Sys!$G12:$K12,0))),"P",IF(T13="P","C","")))</f>
        <v>P</v>
      </c>
      <c r="V13" s="37" t="str">
        <f>IF(NOT(ISNA(MATCH(V$2,Sys!$C12:$E12,0))),"U",IF(NOT(ISNA(MATCH(V$2,Sys!$G12:$K12,0))),"P",IF(U13="P","C","")))</f>
        <v>P</v>
      </c>
      <c r="W13" s="37" t="str">
        <f>IF(NOT(ISNA(MATCH(W$2,Sys!$C12:$E12,0))),"U",IF(NOT(ISNA(MATCH(W$2,Sys!$G12:$K12,0))),"P",IF(V13="P","C","")))</f>
        <v>P</v>
      </c>
      <c r="X13" s="37" t="str">
        <f>IF(NOT(ISNA(MATCH(X$2,Sys!$C12:$E12,0))),"U",IF(NOT(ISNA(MATCH(X$2,Sys!$G12:$K12,0))),"P",IF(W13="P","C","")))</f>
        <v>C</v>
      </c>
      <c r="Y13" s="37" t="str">
        <f>IF(NOT(ISNA(MATCH(Y$2,Sys!$C12:$E12,0))),"U",IF(NOT(ISNA(MATCH(Y$2,Sys!$G12:$K12,0))),"P",IF(X13="P","C","")))</f>
        <v/>
      </c>
      <c r="Z13" s="37" t="str">
        <f>IF(NOT(ISNA(MATCH(Z$2,Sys!$C12:$E12,0))),"U",IF(NOT(ISNA(MATCH(Z$2,Sys!$G12:$K12,0))),"P",IF(Y13="P","C","")))</f>
        <v/>
      </c>
      <c r="AA13" s="37" t="str">
        <f>IF(NOT(ISNA(MATCH(AA$2,Sys!$C12:$E12,0))),"U",IF(NOT(ISNA(MATCH(AA$2,Sys!$G12:$K12,0))),"P",IF(Z13="P","C","")))</f>
        <v/>
      </c>
      <c r="AB13" s="37" t="str">
        <f>IF(NOT(ISNA(MATCH(AB$2,Sys!$C12:$E12,0))),"U",IF(NOT(ISNA(MATCH(AB$2,Sys!$G12:$K12,0))),"P",IF(AA13="P","C","")))</f>
        <v/>
      </c>
      <c r="AC13" s="37" t="str">
        <f>IF(NOT(ISNA(MATCH(AC$2,Sys!$C12:$E12,0))),"U",IF(NOT(ISNA(MATCH(AC$2,Sys!$G12:$K12,0))),"P",IF(AB13="P","C","")))</f>
        <v/>
      </c>
      <c r="AD13" s="37" t="str">
        <f>IF(NOT(ISNA(MATCH(AD$2,Sys!$C12:$E12,0))),"U",IF(NOT(ISNA(MATCH(AD$2,Sys!$G12:$K12,0))),"P",IF(AC13="P","C","")))</f>
        <v/>
      </c>
      <c r="AE13" s="8"/>
    </row>
    <row r="14" spans="1:31">
      <c r="A14" s="4"/>
      <c r="B14" s="73" t="s">
        <v>169</v>
      </c>
      <c r="D14" s="37" t="str">
        <f>IF(NOT(ISNA(MATCH(D$2,Sys!$C13:$E13,0))),"U",IF(NOT(ISNA(MATCH(D$2,Sys!$G13:$K13,0))),"P",IF(C14="P","C","")))</f>
        <v/>
      </c>
      <c r="E14" s="37" t="str">
        <f>IF(NOT(ISNA(MATCH(E$2,Sys!$C13:$E13,0))),"U",IF(NOT(ISNA(MATCH(E$2,Sys!$G13:$K13,0))),"P",IF(D14="P","C","")))</f>
        <v/>
      </c>
      <c r="F14" s="37" t="str">
        <f>IF(NOT(ISNA(MATCH(F$2,Sys!$C13:$E13,0))),"U",IF(NOT(ISNA(MATCH(F$2,Sys!$G13:$K13,0))),"P",IF(E14="P","C","")))</f>
        <v/>
      </c>
      <c r="G14" s="37" t="str">
        <f>IF(NOT(ISNA(MATCH(G$2,Sys!$C13:$E13,0))),"U",IF(NOT(ISNA(MATCH(G$2,Sys!$G13:$K13,0))),"P",IF(F14="P","C","")))</f>
        <v/>
      </c>
      <c r="H14" s="37" t="str">
        <f>IF(NOT(ISNA(MATCH(H$2,Sys!$C13:$E13,0))),"U",IF(NOT(ISNA(MATCH(H$2,Sys!$G13:$K13,0))),"P",IF(G14="P","C","")))</f>
        <v/>
      </c>
      <c r="I14" s="37" t="str">
        <f>IF(NOT(ISNA(MATCH(I$2,Sys!$C13:$E13,0))),"U",IF(NOT(ISNA(MATCH(I$2,Sys!$G13:$K13,0))),"P",IF(H14="P","C","")))</f>
        <v/>
      </c>
      <c r="J14" s="37" t="str">
        <f>IF(NOT(ISNA(MATCH(J$2,Sys!$C13:$E13,0))),"U",IF(NOT(ISNA(MATCH(J$2,Sys!$G13:$K13,0))),"P",IF(I14="P","C","")))</f>
        <v/>
      </c>
      <c r="K14" s="37" t="str">
        <f>IF(NOT(ISNA(MATCH(K$2,Sys!$C13:$E13,0))),"U",IF(NOT(ISNA(MATCH(K$2,Sys!$G13:$K13,0))),"P",IF(J14="P","C","")))</f>
        <v/>
      </c>
      <c r="L14" s="37" t="str">
        <f>IF(NOT(ISNA(MATCH(L$2,Sys!$C13:$E13,0))),"U",IF(NOT(ISNA(MATCH(L$2,Sys!$G13:$K13,0))),"P",IF(K14="P","C","")))</f>
        <v/>
      </c>
      <c r="M14" s="37" t="str">
        <f>IF(NOT(ISNA(MATCH(M$2,Sys!$C13:$E13,0))),"U",IF(NOT(ISNA(MATCH(M$2,Sys!$G13:$K13,0))),"P",IF(L14="P","C","")))</f>
        <v/>
      </c>
      <c r="N14" s="37" t="str">
        <f>IF(NOT(ISNA(MATCH(N$2,Sys!$C13:$E13,0))),"U",IF(NOT(ISNA(MATCH(N$2,Sys!$G13:$K13,0))),"P",IF(M14="P","C","")))</f>
        <v>U</v>
      </c>
      <c r="O14" s="37" t="str">
        <f>IF(NOT(ISNA(MATCH(O$2,Sys!$C13:$E13,0))),"U",IF(NOT(ISNA(MATCH(O$2,Sys!$G13:$K13,0))),"P",IF(N14="P","C","")))</f>
        <v>U</v>
      </c>
      <c r="P14" s="37" t="str">
        <f>IF(NOT(ISNA(MATCH(P$2,Sys!$C13:$E13,0))),"U",IF(NOT(ISNA(MATCH(P$2,Sys!$G13:$K13,0))),"P",IF(O14="P","C","")))</f>
        <v>U</v>
      </c>
      <c r="Q14" s="37" t="str">
        <f>IF(NOT(ISNA(MATCH(Q$2,Sys!$C13:$E13,0))),"U",IF(NOT(ISNA(MATCH(Q$2,Sys!$G13:$K13,0))),"P",IF(P14="P","C","")))</f>
        <v/>
      </c>
      <c r="R14" s="37" t="str">
        <f>IF(NOT(ISNA(MATCH(R$2,Sys!$C13:$E13,0))),"U",IF(NOT(ISNA(MATCH(R$2,Sys!$G13:$K13,0))),"P",IF(Q14="P","C","")))</f>
        <v/>
      </c>
      <c r="S14" s="37" t="str">
        <f>IF(NOT(ISNA(MATCH(S$2,Sys!$C13:$E13,0))),"U",IF(NOT(ISNA(MATCH(S$2,Sys!$G13:$K13,0))),"P",IF(R14="P","C","")))</f>
        <v>P</v>
      </c>
      <c r="T14" s="37" t="str">
        <f>IF(NOT(ISNA(MATCH(T$2,Sys!$C13:$E13,0))),"U",IF(NOT(ISNA(MATCH(T$2,Sys!$G13:$K13,0))),"P",IF(S14="P","C","")))</f>
        <v>P</v>
      </c>
      <c r="U14" s="37" t="str">
        <f>IF(NOT(ISNA(MATCH(U$2,Sys!$C13:$E13,0))),"U",IF(NOT(ISNA(MATCH(U$2,Sys!$G13:$K13,0))),"P",IF(T14="P","C","")))</f>
        <v>P</v>
      </c>
      <c r="V14" s="37" t="str">
        <f>IF(NOT(ISNA(MATCH(V$2,Sys!$C13:$E13,0))),"U",IF(NOT(ISNA(MATCH(V$2,Sys!$G13:$K13,0))),"P",IF(U14="P","C","")))</f>
        <v>P</v>
      </c>
      <c r="W14" s="37" t="str">
        <f>IF(NOT(ISNA(MATCH(W$2,Sys!$C13:$E13,0))),"U",IF(NOT(ISNA(MATCH(W$2,Sys!$G13:$K13,0))),"P",IF(V14="P","C","")))</f>
        <v>P</v>
      </c>
      <c r="X14" s="37" t="str">
        <f>IF(NOT(ISNA(MATCH(X$2,Sys!$C13:$E13,0))),"U",IF(NOT(ISNA(MATCH(X$2,Sys!$G13:$K13,0))),"P",IF(W14="P","C","")))</f>
        <v>C</v>
      </c>
      <c r="Y14" s="37" t="str">
        <f>IF(NOT(ISNA(MATCH(Y$2,Sys!$C13:$E13,0))),"U",IF(NOT(ISNA(MATCH(Y$2,Sys!$G13:$K13,0))),"P",IF(X14="P","C","")))</f>
        <v/>
      </c>
      <c r="Z14" s="37" t="str">
        <f>IF(NOT(ISNA(MATCH(Z$2,Sys!$C13:$E13,0))),"U",IF(NOT(ISNA(MATCH(Z$2,Sys!$G13:$K13,0))),"P",IF(Y14="P","C","")))</f>
        <v/>
      </c>
      <c r="AA14" s="37" t="str">
        <f>IF(NOT(ISNA(MATCH(AA$2,Sys!$C13:$E13,0))),"U",IF(NOT(ISNA(MATCH(AA$2,Sys!$G13:$K13,0))),"P",IF(Z14="P","C","")))</f>
        <v/>
      </c>
      <c r="AB14" s="37" t="str">
        <f>IF(NOT(ISNA(MATCH(AB$2,Sys!$C13:$E13,0))),"U",IF(NOT(ISNA(MATCH(AB$2,Sys!$G13:$K13,0))),"P",IF(AA14="P","C","")))</f>
        <v/>
      </c>
      <c r="AC14" s="37" t="str">
        <f>IF(NOT(ISNA(MATCH(AC$2,Sys!$C13:$E13,0))),"U",IF(NOT(ISNA(MATCH(AC$2,Sys!$G13:$K13,0))),"P",IF(AB14="P","C","")))</f>
        <v/>
      </c>
      <c r="AD14" s="37" t="str">
        <f>IF(NOT(ISNA(MATCH(AD$2,Sys!$C13:$E13,0))),"U",IF(NOT(ISNA(MATCH(AD$2,Sys!$G13:$K13,0))),"P",IF(AC14="P","C","")))</f>
        <v/>
      </c>
      <c r="AE14" s="8"/>
    </row>
    <row r="15" spans="1:31">
      <c r="A15" s="4"/>
      <c r="B15" s="73" t="s">
        <v>170</v>
      </c>
      <c r="D15" s="37" t="str">
        <f>IF(NOT(ISNA(MATCH(D$2,Sys!$C14:$E14,0))),"U",IF(NOT(ISNA(MATCH(D$2,Sys!$G14:$K14,0))),"P",IF(C15="P","C","")))</f>
        <v/>
      </c>
      <c r="E15" s="37" t="str">
        <f>IF(NOT(ISNA(MATCH(E$2,Sys!$C14:$E14,0))),"U",IF(NOT(ISNA(MATCH(E$2,Sys!$G14:$K14,0))),"P",IF(D15="P","C","")))</f>
        <v/>
      </c>
      <c r="F15" s="37" t="str">
        <f>IF(NOT(ISNA(MATCH(F$2,Sys!$C14:$E14,0))),"U",IF(NOT(ISNA(MATCH(F$2,Sys!$G14:$K14,0))),"P",IF(E15="P","C","")))</f>
        <v/>
      </c>
      <c r="G15" s="37" t="str">
        <f>IF(NOT(ISNA(MATCH(G$2,Sys!$C14:$E14,0))),"U",IF(NOT(ISNA(MATCH(G$2,Sys!$G14:$K14,0))),"P",IF(F15="P","C","")))</f>
        <v/>
      </c>
      <c r="H15" s="37" t="str">
        <f>IF(NOT(ISNA(MATCH(H$2,Sys!$C14:$E14,0))),"U",IF(NOT(ISNA(MATCH(H$2,Sys!$G14:$K14,0))),"P",IF(G15="P","C","")))</f>
        <v/>
      </c>
      <c r="I15" s="37" t="str">
        <f>IF(NOT(ISNA(MATCH(I$2,Sys!$C14:$E14,0))),"U",IF(NOT(ISNA(MATCH(I$2,Sys!$G14:$K14,0))),"P",IF(H15="P","C","")))</f>
        <v>U</v>
      </c>
      <c r="J15" s="37" t="str">
        <f>IF(NOT(ISNA(MATCH(J$2,Sys!$C14:$E14,0))),"U",IF(NOT(ISNA(MATCH(J$2,Sys!$G14:$K14,0))),"P",IF(I15="P","C","")))</f>
        <v>U</v>
      </c>
      <c r="K15" s="37" t="str">
        <f>IF(NOT(ISNA(MATCH(K$2,Sys!$C14:$E14,0))),"U",IF(NOT(ISNA(MATCH(K$2,Sys!$G14:$K14,0))),"P",IF(J15="P","C","")))</f>
        <v>U</v>
      </c>
      <c r="L15" s="37" t="str">
        <f>IF(NOT(ISNA(MATCH(L$2,Sys!$C14:$E14,0))),"U",IF(NOT(ISNA(MATCH(L$2,Sys!$G14:$K14,0))),"P",IF(K15="P","C","")))</f>
        <v/>
      </c>
      <c r="M15" s="37" t="str">
        <f>IF(NOT(ISNA(MATCH(M$2,Sys!$C14:$E14,0))),"U",IF(NOT(ISNA(MATCH(M$2,Sys!$G14:$K14,0))),"P",IF(L15="P","C","")))</f>
        <v/>
      </c>
      <c r="N15" s="37" t="str">
        <f>IF(NOT(ISNA(MATCH(N$2,Sys!$C14:$E14,0))),"U",IF(NOT(ISNA(MATCH(N$2,Sys!$G14:$K14,0))),"P",IF(M15="P","C","")))</f>
        <v/>
      </c>
      <c r="O15" s="37" t="str">
        <f>IF(NOT(ISNA(MATCH(O$2,Sys!$C14:$E14,0))),"U",IF(NOT(ISNA(MATCH(O$2,Sys!$G14:$K14,0))),"P",IF(N15="P","C","")))</f>
        <v/>
      </c>
      <c r="P15" s="37" t="str">
        <f>IF(NOT(ISNA(MATCH(P$2,Sys!$C14:$E14,0))),"U",IF(NOT(ISNA(MATCH(P$2,Sys!$G14:$K14,0))),"P",IF(O15="P","C","")))</f>
        <v/>
      </c>
      <c r="Q15" s="37" t="str">
        <f>IF(NOT(ISNA(MATCH(Q$2,Sys!$C14:$E14,0))),"U",IF(NOT(ISNA(MATCH(Q$2,Sys!$G14:$K14,0))),"P",IF(P15="P","C","")))</f>
        <v/>
      </c>
      <c r="R15" s="37" t="str">
        <f>IF(NOT(ISNA(MATCH(R$2,Sys!$C14:$E14,0))),"U",IF(NOT(ISNA(MATCH(R$2,Sys!$G14:$K14,0))),"P",IF(Q15="P","C","")))</f>
        <v/>
      </c>
      <c r="S15" s="37" t="str">
        <f>IF(NOT(ISNA(MATCH(S$2,Sys!$C14:$E14,0))),"U",IF(NOT(ISNA(MATCH(S$2,Sys!$G14:$K14,0))),"P",IF(R15="P","C","")))</f>
        <v/>
      </c>
      <c r="T15" s="37" t="str">
        <f>IF(NOT(ISNA(MATCH(T$2,Sys!$C14:$E14,0))),"U",IF(NOT(ISNA(MATCH(T$2,Sys!$G14:$K14,0))),"P",IF(S15="P","C","")))</f>
        <v/>
      </c>
      <c r="U15" s="37" t="str">
        <f>IF(NOT(ISNA(MATCH(U$2,Sys!$C14:$E14,0))),"U",IF(NOT(ISNA(MATCH(U$2,Sys!$G14:$K14,0))),"P",IF(T15="P","C","")))</f>
        <v>P</v>
      </c>
      <c r="V15" s="37" t="str">
        <f>IF(NOT(ISNA(MATCH(V$2,Sys!$C14:$E14,0))),"U",IF(NOT(ISNA(MATCH(V$2,Sys!$G14:$K14,0))),"P",IF(U15="P","C","")))</f>
        <v>P</v>
      </c>
      <c r="W15" s="37" t="str">
        <f>IF(NOT(ISNA(MATCH(W$2,Sys!$C14:$E14,0))),"U",IF(NOT(ISNA(MATCH(W$2,Sys!$G14:$K14,0))),"P",IF(V15="P","C","")))</f>
        <v>P</v>
      </c>
      <c r="X15" s="37" t="str">
        <f>IF(NOT(ISNA(MATCH(X$2,Sys!$C14:$E14,0))),"U",IF(NOT(ISNA(MATCH(X$2,Sys!$G14:$K14,0))),"P",IF(W15="P","C","")))</f>
        <v>P</v>
      </c>
      <c r="Y15" s="37" t="str">
        <f>IF(NOT(ISNA(MATCH(Y$2,Sys!$C14:$E14,0))),"U",IF(NOT(ISNA(MATCH(Y$2,Sys!$G14:$K14,0))),"P",IF(X15="P","C","")))</f>
        <v>P</v>
      </c>
      <c r="Z15" s="37" t="str">
        <f>IF(NOT(ISNA(MATCH(Z$2,Sys!$C14:$E14,0))),"U",IF(NOT(ISNA(MATCH(Z$2,Sys!$G14:$K14,0))),"P",IF(Y15="P","C","")))</f>
        <v>C</v>
      </c>
      <c r="AA15" s="37" t="str">
        <f>IF(NOT(ISNA(MATCH(AA$2,Sys!$C14:$E14,0))),"U",IF(NOT(ISNA(MATCH(AA$2,Sys!$G14:$K14,0))),"P",IF(Z15="P","C","")))</f>
        <v/>
      </c>
      <c r="AB15" s="37" t="str">
        <f>IF(NOT(ISNA(MATCH(AB$2,Sys!$C14:$E14,0))),"U",IF(NOT(ISNA(MATCH(AB$2,Sys!$G14:$K14,0))),"P",IF(AA15="P","C","")))</f>
        <v/>
      </c>
      <c r="AC15" s="37" t="str">
        <f>IF(NOT(ISNA(MATCH(AC$2,Sys!$C14:$E14,0))),"U",IF(NOT(ISNA(MATCH(AC$2,Sys!$G14:$K14,0))),"P",IF(AB15="P","C","")))</f>
        <v/>
      </c>
      <c r="AD15" s="37" t="str">
        <f>IF(NOT(ISNA(MATCH(AD$2,Sys!$C14:$E14,0))),"U",IF(NOT(ISNA(MATCH(AD$2,Sys!$G14:$K14,0))),"P",IF(AC15="P","C","")))</f>
        <v/>
      </c>
      <c r="AE15" s="8"/>
    </row>
    <row r="16" spans="1:31">
      <c r="A16" s="4"/>
      <c r="B16" s="73" t="s">
        <v>171</v>
      </c>
      <c r="D16" s="37" t="str">
        <f>IF(NOT(ISNA(MATCH(D$2,Sys!$C15:$E15,0))),"U",IF(NOT(ISNA(MATCH(D$2,Sys!$G15:$K15,0))),"P",IF(C16="P","C","")))</f>
        <v/>
      </c>
      <c r="E16" s="37" t="str">
        <f>IF(NOT(ISNA(MATCH(E$2,Sys!$C15:$E15,0))),"U",IF(NOT(ISNA(MATCH(E$2,Sys!$G15:$K15,0))),"P",IF(D16="P","C","")))</f>
        <v/>
      </c>
      <c r="F16" s="37" t="str">
        <f>IF(NOT(ISNA(MATCH(F$2,Sys!$C15:$E15,0))),"U",IF(NOT(ISNA(MATCH(F$2,Sys!$G15:$K15,0))),"P",IF(E16="P","C","")))</f>
        <v/>
      </c>
      <c r="G16" s="37" t="str">
        <f>IF(NOT(ISNA(MATCH(G$2,Sys!$C15:$E15,0))),"U",IF(NOT(ISNA(MATCH(G$2,Sys!$G15:$K15,0))),"P",IF(F16="P","C","")))</f>
        <v/>
      </c>
      <c r="H16" s="37" t="str">
        <f>IF(NOT(ISNA(MATCH(H$2,Sys!$C15:$E15,0))),"U",IF(NOT(ISNA(MATCH(H$2,Sys!$G15:$K15,0))),"P",IF(G16="P","C","")))</f>
        <v/>
      </c>
      <c r="I16" s="37" t="str">
        <f>IF(NOT(ISNA(MATCH(I$2,Sys!$C15:$E15,0))),"U",IF(NOT(ISNA(MATCH(I$2,Sys!$G15:$K15,0))),"P",IF(H16="P","C","")))</f>
        <v/>
      </c>
      <c r="J16" s="37" t="str">
        <f>IF(NOT(ISNA(MATCH(J$2,Sys!$C15:$E15,0))),"U",IF(NOT(ISNA(MATCH(J$2,Sys!$G15:$K15,0))),"P",IF(I16="P","C","")))</f>
        <v/>
      </c>
      <c r="K16" s="37" t="str">
        <f>IF(NOT(ISNA(MATCH(K$2,Sys!$C15:$E15,0))),"U",IF(NOT(ISNA(MATCH(K$2,Sys!$G15:$K15,0))),"P",IF(J16="P","C","")))</f>
        <v/>
      </c>
      <c r="L16" s="37" t="str">
        <f>IF(NOT(ISNA(MATCH(L$2,Sys!$C15:$E15,0))),"U",IF(NOT(ISNA(MATCH(L$2,Sys!$G15:$K15,0))),"P",IF(K16="P","C","")))</f>
        <v/>
      </c>
      <c r="M16" s="37" t="str">
        <f>IF(NOT(ISNA(MATCH(M$2,Sys!$C15:$E15,0))),"U",IF(NOT(ISNA(MATCH(M$2,Sys!$G15:$K15,0))),"P",IF(L16="P","C","")))</f>
        <v/>
      </c>
      <c r="N16" s="37" t="str">
        <f>IF(NOT(ISNA(MATCH(N$2,Sys!$C15:$E15,0))),"U",IF(NOT(ISNA(MATCH(N$2,Sys!$G15:$K15,0))),"P",IF(M16="P","C","")))</f>
        <v/>
      </c>
      <c r="O16" s="37" t="str">
        <f>IF(NOT(ISNA(MATCH(O$2,Sys!$C15:$E15,0))),"U",IF(NOT(ISNA(MATCH(O$2,Sys!$G15:$K15,0))),"P",IF(N16="P","C","")))</f>
        <v/>
      </c>
      <c r="P16" s="37" t="str">
        <f>IF(NOT(ISNA(MATCH(P$2,Sys!$C15:$E15,0))),"U",IF(NOT(ISNA(MATCH(P$2,Sys!$G15:$K15,0))),"P",IF(O16="P","C","")))</f>
        <v/>
      </c>
      <c r="Q16" s="37" t="str">
        <f>IF(NOT(ISNA(MATCH(Q$2,Sys!$C15:$E15,0))),"U",IF(NOT(ISNA(MATCH(Q$2,Sys!$G15:$K15,0))),"P",IF(P16="P","C","")))</f>
        <v/>
      </c>
      <c r="R16" s="37" t="str">
        <f>IF(NOT(ISNA(MATCH(R$2,Sys!$C15:$E15,0))),"U",IF(NOT(ISNA(MATCH(R$2,Sys!$G15:$K15,0))),"P",IF(Q16="P","C","")))</f>
        <v/>
      </c>
      <c r="S16" s="37" t="str">
        <f>IF(NOT(ISNA(MATCH(S$2,Sys!$C15:$E15,0))),"U",IF(NOT(ISNA(MATCH(S$2,Sys!$G15:$K15,0))),"P",IF(R16="P","C","")))</f>
        <v/>
      </c>
      <c r="T16" s="37" t="str">
        <f>IF(NOT(ISNA(MATCH(T$2,Sys!$C15:$E15,0))),"U",IF(NOT(ISNA(MATCH(T$2,Sys!$G15:$K15,0))),"P",IF(S16="P","C","")))</f>
        <v/>
      </c>
      <c r="U16" s="37" t="str">
        <f>IF(NOT(ISNA(MATCH(U$2,Sys!$C15:$E15,0))),"U",IF(NOT(ISNA(MATCH(U$2,Sys!$G15:$K15,0))),"P",IF(T16="P","C","")))</f>
        <v/>
      </c>
      <c r="V16" s="37" t="str">
        <f>IF(NOT(ISNA(MATCH(V$2,Sys!$C15:$E15,0))),"U",IF(NOT(ISNA(MATCH(V$2,Sys!$G15:$K15,0))),"P",IF(U16="P","C","")))</f>
        <v>P</v>
      </c>
      <c r="W16" s="37" t="str">
        <f>IF(NOT(ISNA(MATCH(W$2,Sys!$C15:$E15,0))),"U",IF(NOT(ISNA(MATCH(W$2,Sys!$G15:$K15,0))),"P",IF(V16="P","C","")))</f>
        <v>P</v>
      </c>
      <c r="X16" s="37" t="str">
        <f>IF(NOT(ISNA(MATCH(X$2,Sys!$C15:$E15,0))),"U",IF(NOT(ISNA(MATCH(X$2,Sys!$G15:$K15,0))),"P",IF(W16="P","C","")))</f>
        <v>P</v>
      </c>
      <c r="Y16" s="37" t="str">
        <f>IF(NOT(ISNA(MATCH(Y$2,Sys!$C15:$E15,0))),"U",IF(NOT(ISNA(MATCH(Y$2,Sys!$G15:$K15,0))),"P",IF(X16="P","C","")))</f>
        <v>P</v>
      </c>
      <c r="Z16" s="37" t="str">
        <f>IF(NOT(ISNA(MATCH(Z$2,Sys!$C15:$E15,0))),"U",IF(NOT(ISNA(MATCH(Z$2,Sys!$G15:$K15,0))),"P",IF(Y16="P","C","")))</f>
        <v>P</v>
      </c>
      <c r="AA16" s="37" t="str">
        <f>IF(NOT(ISNA(MATCH(AA$2,Sys!$C15:$E15,0))),"U",IF(NOT(ISNA(MATCH(AA$2,Sys!$G15:$K15,0))),"P",IF(Z16="P","C","")))</f>
        <v>C</v>
      </c>
      <c r="AB16" s="37" t="str">
        <f>IF(NOT(ISNA(MATCH(AB$2,Sys!$C15:$E15,0))),"U",IF(NOT(ISNA(MATCH(AB$2,Sys!$G15:$K15,0))),"P",IF(AA16="P","C","")))</f>
        <v/>
      </c>
      <c r="AC16" s="37" t="str">
        <f>IF(NOT(ISNA(MATCH(AC$2,Sys!$C15:$E15,0))),"U",IF(NOT(ISNA(MATCH(AC$2,Sys!$G15:$K15,0))),"P",IF(AB16="P","C","")))</f>
        <v/>
      </c>
      <c r="AD16" s="37" t="str">
        <f>IF(NOT(ISNA(MATCH(AD$2,Sys!$C15:$E15,0))),"U",IF(NOT(ISNA(MATCH(AD$2,Sys!$G15:$K15,0))),"P",IF(AC16="P","C","")))</f>
        <v/>
      </c>
      <c r="AE16" s="8"/>
    </row>
    <row r="17" spans="1:31">
      <c r="A17" s="4"/>
      <c r="B17" s="73" t="s">
        <v>172</v>
      </c>
      <c r="D17" s="37" t="str">
        <f>IF(NOT(ISNA(MATCH(D$2,Sys!$C16:$E16,0))),"U",IF(NOT(ISNA(MATCH(D$2,Sys!$G16:$K16,0))),"P",IF(C17="P","C","")))</f>
        <v/>
      </c>
      <c r="E17" s="37" t="str">
        <f>IF(NOT(ISNA(MATCH(E$2,Sys!$C16:$E16,0))),"U",IF(NOT(ISNA(MATCH(E$2,Sys!$G16:$K16,0))),"P",IF(D17="P","C","")))</f>
        <v/>
      </c>
      <c r="F17" s="37" t="str">
        <f>IF(NOT(ISNA(MATCH(F$2,Sys!$C16:$E16,0))),"U",IF(NOT(ISNA(MATCH(F$2,Sys!$G16:$K16,0))),"P",IF(E17="P","C","")))</f>
        <v/>
      </c>
      <c r="G17" s="37" t="str">
        <f>IF(NOT(ISNA(MATCH(G$2,Sys!$C16:$E16,0))),"U",IF(NOT(ISNA(MATCH(G$2,Sys!$G16:$K16,0))),"P",IF(F17="P","C","")))</f>
        <v/>
      </c>
      <c r="H17" s="37" t="str">
        <f>IF(NOT(ISNA(MATCH(H$2,Sys!$C16:$E16,0))),"U",IF(NOT(ISNA(MATCH(H$2,Sys!$G16:$K16,0))),"P",IF(G17="P","C","")))</f>
        <v/>
      </c>
      <c r="I17" s="37" t="str">
        <f>IF(NOT(ISNA(MATCH(I$2,Sys!$C16:$E16,0))),"U",IF(NOT(ISNA(MATCH(I$2,Sys!$G16:$K16,0))),"P",IF(H17="P","C","")))</f>
        <v/>
      </c>
      <c r="J17" s="37" t="str">
        <f>IF(NOT(ISNA(MATCH(J$2,Sys!$C16:$E16,0))),"U",IF(NOT(ISNA(MATCH(J$2,Sys!$G16:$K16,0))),"P",IF(I17="P","C","")))</f>
        <v/>
      </c>
      <c r="K17" s="37" t="str">
        <f>IF(NOT(ISNA(MATCH(K$2,Sys!$C16:$E16,0))),"U",IF(NOT(ISNA(MATCH(K$2,Sys!$G16:$K16,0))),"P",IF(J17="P","C","")))</f>
        <v/>
      </c>
      <c r="L17" s="37" t="str">
        <f>IF(NOT(ISNA(MATCH(L$2,Sys!$C16:$E16,0))),"U",IF(NOT(ISNA(MATCH(L$2,Sys!$G16:$K16,0))),"P",IF(K17="P","C","")))</f>
        <v>U</v>
      </c>
      <c r="M17" s="37" t="str">
        <f>IF(NOT(ISNA(MATCH(M$2,Sys!$C16:$E16,0))),"U",IF(NOT(ISNA(MATCH(M$2,Sys!$G16:$K16,0))),"P",IF(L17="P","C","")))</f>
        <v>U</v>
      </c>
      <c r="N17" s="37" t="str">
        <f>IF(NOT(ISNA(MATCH(N$2,Sys!$C16:$E16,0))),"U",IF(NOT(ISNA(MATCH(N$2,Sys!$G16:$K16,0))),"P",IF(M17="P","C","")))</f>
        <v>U</v>
      </c>
      <c r="O17" s="37" t="str">
        <f>IF(NOT(ISNA(MATCH(O$2,Sys!$C16:$E16,0))),"U",IF(NOT(ISNA(MATCH(O$2,Sys!$G16:$K16,0))),"P",IF(N17="P","C","")))</f>
        <v/>
      </c>
      <c r="P17" s="37" t="str">
        <f>IF(NOT(ISNA(MATCH(P$2,Sys!$C16:$E16,0))),"U",IF(NOT(ISNA(MATCH(P$2,Sys!$G16:$K16,0))),"P",IF(O17="P","C","")))</f>
        <v/>
      </c>
      <c r="Q17" s="37" t="str">
        <f>IF(NOT(ISNA(MATCH(Q$2,Sys!$C16:$E16,0))),"U",IF(NOT(ISNA(MATCH(Q$2,Sys!$G16:$K16,0))),"P",IF(P17="P","C","")))</f>
        <v/>
      </c>
      <c r="R17" s="37" t="str">
        <f>IF(NOT(ISNA(MATCH(R$2,Sys!$C16:$E16,0))),"U",IF(NOT(ISNA(MATCH(R$2,Sys!$G16:$K16,0))),"P",IF(Q17="P","C","")))</f>
        <v/>
      </c>
      <c r="S17" s="37" t="str">
        <f>IF(NOT(ISNA(MATCH(S$2,Sys!$C16:$E16,0))),"U",IF(NOT(ISNA(MATCH(S$2,Sys!$G16:$K16,0))),"P",IF(R17="P","C","")))</f>
        <v/>
      </c>
      <c r="T17" s="37" t="str">
        <f>IF(NOT(ISNA(MATCH(T$2,Sys!$C16:$E16,0))),"U",IF(NOT(ISNA(MATCH(T$2,Sys!$G16:$K16,0))),"P",IF(S17="P","C","")))</f>
        <v/>
      </c>
      <c r="U17" s="37" t="str">
        <f>IF(NOT(ISNA(MATCH(U$2,Sys!$C16:$E16,0))),"U",IF(NOT(ISNA(MATCH(U$2,Sys!$G16:$K16,0))),"P",IF(T17="P","C","")))</f>
        <v/>
      </c>
      <c r="V17" s="37" t="str">
        <f>IF(NOT(ISNA(MATCH(V$2,Sys!$C16:$E16,0))),"U",IF(NOT(ISNA(MATCH(V$2,Sys!$G16:$K16,0))),"P",IF(U17="P","C","")))</f>
        <v/>
      </c>
      <c r="W17" s="37" t="str">
        <f>IF(NOT(ISNA(MATCH(W$2,Sys!$C16:$E16,0))),"U",IF(NOT(ISNA(MATCH(W$2,Sys!$G16:$K16,0))),"P",IF(V17="P","C","")))</f>
        <v>P</v>
      </c>
      <c r="X17" s="37" t="str">
        <f>IF(NOT(ISNA(MATCH(X$2,Sys!$C16:$E16,0))),"U",IF(NOT(ISNA(MATCH(X$2,Sys!$G16:$K16,0))),"P",IF(W17="P","C","")))</f>
        <v>P</v>
      </c>
      <c r="Y17" s="37" t="str">
        <f>IF(NOT(ISNA(MATCH(Y$2,Sys!$C16:$E16,0))),"U",IF(NOT(ISNA(MATCH(Y$2,Sys!$G16:$K16,0))),"P",IF(X17="P","C","")))</f>
        <v>P</v>
      </c>
      <c r="Z17" s="37" t="str">
        <f>IF(NOT(ISNA(MATCH(Z$2,Sys!$C16:$E16,0))),"U",IF(NOT(ISNA(MATCH(Z$2,Sys!$G16:$K16,0))),"P",IF(Y17="P","C","")))</f>
        <v>P</v>
      </c>
      <c r="AA17" s="37" t="str">
        <f>IF(NOT(ISNA(MATCH(AA$2,Sys!$C16:$E16,0))),"U",IF(NOT(ISNA(MATCH(AA$2,Sys!$G16:$K16,0))),"P",IF(Z17="P","C","")))</f>
        <v>P</v>
      </c>
      <c r="AB17" s="37" t="str">
        <f>IF(NOT(ISNA(MATCH(AB$2,Sys!$C16:$E16,0))),"U",IF(NOT(ISNA(MATCH(AB$2,Sys!$G16:$K16,0))),"P",IF(AA17="P","C","")))</f>
        <v>C</v>
      </c>
      <c r="AC17" s="37" t="str">
        <f>IF(NOT(ISNA(MATCH(AC$2,Sys!$C16:$E16,0))),"U",IF(NOT(ISNA(MATCH(AC$2,Sys!$G16:$K16,0))),"P",IF(AB17="P","C","")))</f>
        <v/>
      </c>
      <c r="AD17" s="37" t="str">
        <f>IF(NOT(ISNA(MATCH(AD$2,Sys!$C16:$E16,0))),"U",IF(NOT(ISNA(MATCH(AD$2,Sys!$G16:$K16,0))),"P",IF(AC17="P","C","")))</f>
        <v/>
      </c>
      <c r="AE17" s="8"/>
    </row>
    <row r="18" spans="1:31">
      <c r="A18" s="4"/>
      <c r="B18" s="73" t="s">
        <v>173</v>
      </c>
      <c r="D18" s="37" t="str">
        <f>IF(NOT(ISNA(MATCH(D$2,Sys!$C17:$E17,0))),"U",IF(NOT(ISNA(MATCH(D$2,Sys!$G17:$K17,0))),"P",IF(C18="P","C","")))</f>
        <v/>
      </c>
      <c r="E18" s="37" t="str">
        <f>IF(NOT(ISNA(MATCH(E$2,Sys!$C17:$E17,0))),"U",IF(NOT(ISNA(MATCH(E$2,Sys!$G17:$K17,0))),"P",IF(D18="P","C","")))</f>
        <v/>
      </c>
      <c r="F18" s="37" t="str">
        <f>IF(NOT(ISNA(MATCH(F$2,Sys!$C17:$E17,0))),"U",IF(NOT(ISNA(MATCH(F$2,Sys!$G17:$K17,0))),"P",IF(E18="P","C","")))</f>
        <v/>
      </c>
      <c r="G18" s="37" t="str">
        <f>IF(NOT(ISNA(MATCH(G$2,Sys!$C17:$E17,0))),"U",IF(NOT(ISNA(MATCH(G$2,Sys!$G17:$K17,0))),"P",IF(F18="P","C","")))</f>
        <v/>
      </c>
      <c r="H18" s="37" t="str">
        <f>IF(NOT(ISNA(MATCH(H$2,Sys!$C17:$E17,0))),"U",IF(NOT(ISNA(MATCH(H$2,Sys!$G17:$K17,0))),"P",IF(G18="P","C","")))</f>
        <v/>
      </c>
      <c r="I18" s="37" t="str">
        <f>IF(NOT(ISNA(MATCH(I$2,Sys!$C17:$E17,0))),"U",IF(NOT(ISNA(MATCH(I$2,Sys!$G17:$K17,0))),"P",IF(H18="P","C","")))</f>
        <v/>
      </c>
      <c r="J18" s="37" t="str">
        <f>IF(NOT(ISNA(MATCH(J$2,Sys!$C17:$E17,0))),"U",IF(NOT(ISNA(MATCH(J$2,Sys!$G17:$K17,0))),"P",IF(I18="P","C","")))</f>
        <v/>
      </c>
      <c r="K18" s="37" t="str">
        <f>IF(NOT(ISNA(MATCH(K$2,Sys!$C17:$E17,0))),"U",IF(NOT(ISNA(MATCH(K$2,Sys!$G17:$K17,0))),"P",IF(J18="P","C","")))</f>
        <v/>
      </c>
      <c r="L18" s="37" t="str">
        <f>IF(NOT(ISNA(MATCH(L$2,Sys!$C17:$E17,0))),"U",IF(NOT(ISNA(MATCH(L$2,Sys!$G17:$K17,0))),"P",IF(K18="P","C","")))</f>
        <v>U</v>
      </c>
      <c r="M18" s="37" t="str">
        <f>IF(NOT(ISNA(MATCH(M$2,Sys!$C17:$E17,0))),"U",IF(NOT(ISNA(MATCH(M$2,Sys!$G17:$K17,0))),"P",IF(L18="P","C","")))</f>
        <v>U</v>
      </c>
      <c r="N18" s="37" t="str">
        <f>IF(NOT(ISNA(MATCH(N$2,Sys!$C17:$E17,0))),"U",IF(NOT(ISNA(MATCH(N$2,Sys!$G17:$K17,0))),"P",IF(M18="P","C","")))</f>
        <v>U</v>
      </c>
      <c r="O18" s="37" t="str">
        <f>IF(NOT(ISNA(MATCH(O$2,Sys!$C17:$E17,0))),"U",IF(NOT(ISNA(MATCH(O$2,Sys!$G17:$K17,0))),"P",IF(N18="P","C","")))</f>
        <v/>
      </c>
      <c r="P18" s="37" t="str">
        <f>IF(NOT(ISNA(MATCH(P$2,Sys!$C17:$E17,0))),"U",IF(NOT(ISNA(MATCH(P$2,Sys!$G17:$K17,0))),"P",IF(O18="P","C","")))</f>
        <v/>
      </c>
      <c r="Q18" s="37" t="str">
        <f>IF(NOT(ISNA(MATCH(Q$2,Sys!$C17:$E17,0))),"U",IF(NOT(ISNA(MATCH(Q$2,Sys!$G17:$K17,0))),"P",IF(P18="P","C","")))</f>
        <v/>
      </c>
      <c r="R18" s="37" t="str">
        <f>IF(NOT(ISNA(MATCH(R$2,Sys!$C17:$E17,0))),"U",IF(NOT(ISNA(MATCH(R$2,Sys!$G17:$K17,0))),"P",IF(Q18="P","C","")))</f>
        <v/>
      </c>
      <c r="S18" s="37" t="str">
        <f>IF(NOT(ISNA(MATCH(S$2,Sys!$C17:$E17,0))),"U",IF(NOT(ISNA(MATCH(S$2,Sys!$G17:$K17,0))),"P",IF(R18="P","C","")))</f>
        <v/>
      </c>
      <c r="T18" s="37" t="str">
        <f>IF(NOT(ISNA(MATCH(T$2,Sys!$C17:$E17,0))),"U",IF(NOT(ISNA(MATCH(T$2,Sys!$G17:$K17,0))),"P",IF(S18="P","C","")))</f>
        <v/>
      </c>
      <c r="U18" s="37" t="str">
        <f>IF(NOT(ISNA(MATCH(U$2,Sys!$C17:$E17,0))),"U",IF(NOT(ISNA(MATCH(U$2,Sys!$G17:$K17,0))),"P",IF(T18="P","C","")))</f>
        <v/>
      </c>
      <c r="V18" s="37" t="str">
        <f>IF(NOT(ISNA(MATCH(V$2,Sys!$C17:$E17,0))),"U",IF(NOT(ISNA(MATCH(V$2,Sys!$G17:$K17,0))),"P",IF(U18="P","C","")))</f>
        <v/>
      </c>
      <c r="W18" s="37" t="str">
        <f>IF(NOT(ISNA(MATCH(W$2,Sys!$C17:$E17,0))),"U",IF(NOT(ISNA(MATCH(W$2,Sys!$G17:$K17,0))),"P",IF(V18="P","C","")))</f>
        <v/>
      </c>
      <c r="X18" s="37" t="str">
        <f>IF(NOT(ISNA(MATCH(X$2,Sys!$C17:$E17,0))),"U",IF(NOT(ISNA(MATCH(X$2,Sys!$G17:$K17,0))),"P",IF(W18="P","C","")))</f>
        <v>P</v>
      </c>
      <c r="Y18" s="37" t="str">
        <f>IF(NOT(ISNA(MATCH(Y$2,Sys!$C17:$E17,0))),"U",IF(NOT(ISNA(MATCH(Y$2,Sys!$G17:$K17,0))),"P",IF(X18="P","C","")))</f>
        <v>P</v>
      </c>
      <c r="Z18" s="37" t="str">
        <f>IF(NOT(ISNA(MATCH(Z$2,Sys!$C17:$E17,0))),"U",IF(NOT(ISNA(MATCH(Z$2,Sys!$G17:$K17,0))),"P",IF(Y18="P","C","")))</f>
        <v>P</v>
      </c>
      <c r="AA18" s="37" t="str">
        <f>IF(NOT(ISNA(MATCH(AA$2,Sys!$C17:$E17,0))),"U",IF(NOT(ISNA(MATCH(AA$2,Sys!$G17:$K17,0))),"P",IF(Z18="P","C","")))</f>
        <v>P</v>
      </c>
      <c r="AB18" s="37" t="str">
        <f>IF(NOT(ISNA(MATCH(AB$2,Sys!$C17:$E17,0))),"U",IF(NOT(ISNA(MATCH(AB$2,Sys!$G17:$K17,0))),"P",IF(AA18="P","C","")))</f>
        <v>P</v>
      </c>
      <c r="AC18" s="37" t="str">
        <f>IF(NOT(ISNA(MATCH(AC$2,Sys!$C17:$E17,0))),"U",IF(NOT(ISNA(MATCH(AC$2,Sys!$G17:$K17,0))),"P",IF(AB18="P","C","")))</f>
        <v>C</v>
      </c>
      <c r="AD18" s="37" t="str">
        <f>IF(NOT(ISNA(MATCH(AD$2,Sys!$C17:$E17,0))),"U",IF(NOT(ISNA(MATCH(AD$2,Sys!$G17:$K17,0))),"P",IF(AC18="P","C","")))</f>
        <v/>
      </c>
      <c r="AE18" s="8"/>
    </row>
    <row r="19" spans="1:31">
      <c r="A19" s="4"/>
      <c r="B19" s="73" t="s">
        <v>174</v>
      </c>
      <c r="D19" s="37" t="str">
        <f>IF(NOT(ISNA(MATCH(D$2,Sys!$C18:$E18,0))),"U",IF(NOT(ISNA(MATCH(D$2,Sys!$G18:$K18,0))),"P",IF(C19="P","C","")))</f>
        <v/>
      </c>
      <c r="E19" s="37" t="str">
        <f>IF(NOT(ISNA(MATCH(E$2,Sys!$C18:$E18,0))),"U",IF(NOT(ISNA(MATCH(E$2,Sys!$G18:$K18,0))),"P",IF(D19="P","C","")))</f>
        <v/>
      </c>
      <c r="F19" s="37" t="str">
        <f>IF(NOT(ISNA(MATCH(F$2,Sys!$C18:$E18,0))),"U",IF(NOT(ISNA(MATCH(F$2,Sys!$G18:$K18,0))),"P",IF(E19="P","C","")))</f>
        <v>U</v>
      </c>
      <c r="G19" s="37" t="str">
        <f>IF(NOT(ISNA(MATCH(G$2,Sys!$C18:$E18,0))),"U",IF(NOT(ISNA(MATCH(G$2,Sys!$G18:$K18,0))),"P",IF(F19="P","C","")))</f>
        <v>U</v>
      </c>
      <c r="H19" s="37" t="str">
        <f>IF(NOT(ISNA(MATCH(H$2,Sys!$C18:$E18,0))),"U",IF(NOT(ISNA(MATCH(H$2,Sys!$G18:$K18,0))),"P",IF(G19="P","C","")))</f>
        <v>U</v>
      </c>
      <c r="I19" s="37" t="str">
        <f>IF(NOT(ISNA(MATCH(I$2,Sys!$C18:$E18,0))),"U",IF(NOT(ISNA(MATCH(I$2,Sys!$G18:$K18,0))),"P",IF(H19="P","C","")))</f>
        <v/>
      </c>
      <c r="J19" s="37" t="str">
        <f>IF(NOT(ISNA(MATCH(J$2,Sys!$C18:$E18,0))),"U",IF(NOT(ISNA(MATCH(J$2,Sys!$G18:$K18,0))),"P",IF(I19="P","C","")))</f>
        <v/>
      </c>
      <c r="K19" s="37" t="str">
        <f>IF(NOT(ISNA(MATCH(K$2,Sys!$C18:$E18,0))),"U",IF(NOT(ISNA(MATCH(K$2,Sys!$G18:$K18,0))),"P",IF(J19="P","C","")))</f>
        <v>P</v>
      </c>
      <c r="L19" s="37" t="str">
        <f>IF(NOT(ISNA(MATCH(L$2,Sys!$C18:$E18,0))),"U",IF(NOT(ISNA(MATCH(L$2,Sys!$G18:$K18,0))),"P",IF(K19="P","C","")))</f>
        <v>P</v>
      </c>
      <c r="M19" s="37" t="str">
        <f>IF(NOT(ISNA(MATCH(M$2,Sys!$C18:$E18,0))),"U",IF(NOT(ISNA(MATCH(M$2,Sys!$G18:$K18,0))),"P",IF(L19="P","C","")))</f>
        <v>P</v>
      </c>
      <c r="N19" s="37" t="str">
        <f>IF(NOT(ISNA(MATCH(N$2,Sys!$C18:$E18,0))),"U",IF(NOT(ISNA(MATCH(N$2,Sys!$G18:$K18,0))),"P",IF(M19="P","C","")))</f>
        <v>P</v>
      </c>
      <c r="O19" s="37" t="str">
        <f>IF(NOT(ISNA(MATCH(O$2,Sys!$C18:$E18,0))),"U",IF(NOT(ISNA(MATCH(O$2,Sys!$G18:$K18,0))),"P",IF(N19="P","C","")))</f>
        <v>P</v>
      </c>
      <c r="P19" s="37" t="str">
        <f>IF(NOT(ISNA(MATCH(P$2,Sys!$C18:$E18,0))),"U",IF(NOT(ISNA(MATCH(P$2,Sys!$G18:$K18,0))),"P",IF(O19="P","C","")))</f>
        <v>C</v>
      </c>
      <c r="Q19" s="37" t="str">
        <f>IF(NOT(ISNA(MATCH(Q$2,Sys!$C18:$E18,0))),"U",IF(NOT(ISNA(MATCH(Q$2,Sys!$G18:$K18,0))),"P",IF(P19="P","C","")))</f>
        <v/>
      </c>
      <c r="R19" s="37" t="str">
        <f>IF(NOT(ISNA(MATCH(R$2,Sys!$C18:$E18,0))),"U",IF(NOT(ISNA(MATCH(R$2,Sys!$G18:$K18,0))),"P",IF(Q19="P","C","")))</f>
        <v/>
      </c>
      <c r="S19" s="37" t="str">
        <f>IF(NOT(ISNA(MATCH(S$2,Sys!$C18:$E18,0))),"U",IF(NOT(ISNA(MATCH(S$2,Sys!$G18:$K18,0))),"P",IF(R19="P","C","")))</f>
        <v/>
      </c>
      <c r="T19" s="37" t="str">
        <f>IF(NOT(ISNA(MATCH(T$2,Sys!$C18:$E18,0))),"U",IF(NOT(ISNA(MATCH(T$2,Sys!$G18:$K18,0))),"P",IF(S19="P","C","")))</f>
        <v/>
      </c>
      <c r="U19" s="37" t="str">
        <f>IF(NOT(ISNA(MATCH(U$2,Sys!$C18:$E18,0))),"U",IF(NOT(ISNA(MATCH(U$2,Sys!$G18:$K18,0))),"P",IF(T19="P","C","")))</f>
        <v/>
      </c>
      <c r="V19" s="37" t="str">
        <f>IF(NOT(ISNA(MATCH(V$2,Sys!$C18:$E18,0))),"U",IF(NOT(ISNA(MATCH(V$2,Sys!$G18:$K18,0))),"P",IF(U19="P","C","")))</f>
        <v/>
      </c>
      <c r="W19" s="37" t="str">
        <f>IF(NOT(ISNA(MATCH(W$2,Sys!$C18:$E18,0))),"U",IF(NOT(ISNA(MATCH(W$2,Sys!$G18:$K18,0))),"P",IF(V19="P","C","")))</f>
        <v/>
      </c>
      <c r="X19" s="37" t="str">
        <f>IF(NOT(ISNA(MATCH(X$2,Sys!$C18:$E18,0))),"U",IF(NOT(ISNA(MATCH(X$2,Sys!$G18:$K18,0))),"P",IF(W19="P","C","")))</f>
        <v/>
      </c>
      <c r="Y19" s="37" t="str">
        <f>IF(NOT(ISNA(MATCH(Y$2,Sys!$C18:$E18,0))),"U",IF(NOT(ISNA(MATCH(Y$2,Sys!$G18:$K18,0))),"P",IF(X19="P","C","")))</f>
        <v/>
      </c>
      <c r="Z19" s="37" t="str">
        <f>IF(NOT(ISNA(MATCH(Z$2,Sys!$C18:$E18,0))),"U",IF(NOT(ISNA(MATCH(Z$2,Sys!$G18:$K18,0))),"P",IF(Y19="P","C","")))</f>
        <v/>
      </c>
      <c r="AA19" s="37" t="str">
        <f>IF(NOT(ISNA(MATCH(AA$2,Sys!$C18:$E18,0))),"U",IF(NOT(ISNA(MATCH(AA$2,Sys!$G18:$K18,0))),"P",IF(Z19="P","C","")))</f>
        <v/>
      </c>
      <c r="AB19" s="37" t="str">
        <f>IF(NOT(ISNA(MATCH(AB$2,Sys!$C18:$E18,0))),"U",IF(NOT(ISNA(MATCH(AB$2,Sys!$G18:$K18,0))),"P",IF(AA19="P","C","")))</f>
        <v/>
      </c>
      <c r="AC19" s="37" t="str">
        <f>IF(NOT(ISNA(MATCH(AC$2,Sys!$C18:$E18,0))),"U",IF(NOT(ISNA(MATCH(AC$2,Sys!$G18:$K18,0))),"P",IF(AB19="P","C","")))</f>
        <v/>
      </c>
      <c r="AD19" s="37" t="str">
        <f>IF(NOT(ISNA(MATCH(AD$2,Sys!$C18:$E18,0))),"U",IF(NOT(ISNA(MATCH(AD$2,Sys!$G18:$K18,0))),"P",IF(AC19="P","C","")))</f>
        <v/>
      </c>
      <c r="AE19" s="8"/>
    </row>
    <row r="20" spans="1:31">
      <c r="A20" s="4"/>
      <c r="B20" s="73" t="s">
        <v>175</v>
      </c>
      <c r="D20" s="37" t="str">
        <f>IF(NOT(ISNA(MATCH(D$2,Sys!$C19:$E19,0))),"U",IF(NOT(ISNA(MATCH(D$2,Sys!$G19:$K19,0))),"P",IF(C20="P","C","")))</f>
        <v/>
      </c>
      <c r="E20" s="37" t="str">
        <f>IF(NOT(ISNA(MATCH(E$2,Sys!$C19:$E19,0))),"U",IF(NOT(ISNA(MATCH(E$2,Sys!$G19:$K19,0))),"P",IF(D20="P","C","")))</f>
        <v/>
      </c>
      <c r="F20" s="37" t="str">
        <f>IF(NOT(ISNA(MATCH(F$2,Sys!$C19:$E19,0))),"U",IF(NOT(ISNA(MATCH(F$2,Sys!$G19:$K19,0))),"P",IF(E20="P","C","")))</f>
        <v>U</v>
      </c>
      <c r="G20" s="37" t="str">
        <f>IF(NOT(ISNA(MATCH(G$2,Sys!$C19:$E19,0))),"U",IF(NOT(ISNA(MATCH(G$2,Sys!$G19:$K19,0))),"P",IF(F20="P","C","")))</f>
        <v>U</v>
      </c>
      <c r="H20" s="37" t="str">
        <f>IF(NOT(ISNA(MATCH(H$2,Sys!$C19:$E19,0))),"U",IF(NOT(ISNA(MATCH(H$2,Sys!$G19:$K19,0))),"P",IF(G20="P","C","")))</f>
        <v>U</v>
      </c>
      <c r="I20" s="37" t="str">
        <f>IF(NOT(ISNA(MATCH(I$2,Sys!$C19:$E19,0))),"U",IF(NOT(ISNA(MATCH(I$2,Sys!$G19:$K19,0))),"P",IF(H20="P","C","")))</f>
        <v/>
      </c>
      <c r="J20" s="37" t="str">
        <f>IF(NOT(ISNA(MATCH(J$2,Sys!$C19:$E19,0))),"U",IF(NOT(ISNA(MATCH(J$2,Sys!$G19:$K19,0))),"P",IF(I20="P","C","")))</f>
        <v>P</v>
      </c>
      <c r="K20" s="37" t="str">
        <f>IF(NOT(ISNA(MATCH(K$2,Sys!$C19:$E19,0))),"U",IF(NOT(ISNA(MATCH(K$2,Sys!$G19:$K19,0))),"P",IF(J20="P","C","")))</f>
        <v>P</v>
      </c>
      <c r="L20" s="37" t="str">
        <f>IF(NOT(ISNA(MATCH(L$2,Sys!$C19:$E19,0))),"U",IF(NOT(ISNA(MATCH(L$2,Sys!$G19:$K19,0))),"P",IF(K20="P","C","")))</f>
        <v>P</v>
      </c>
      <c r="M20" s="37" t="str">
        <f>IF(NOT(ISNA(MATCH(M$2,Sys!$C19:$E19,0))),"U",IF(NOT(ISNA(MATCH(M$2,Sys!$G19:$K19,0))),"P",IF(L20="P","C","")))</f>
        <v>P</v>
      </c>
      <c r="N20" s="37" t="str">
        <f>IF(NOT(ISNA(MATCH(N$2,Sys!$C19:$E19,0))),"U",IF(NOT(ISNA(MATCH(N$2,Sys!$G19:$K19,0))),"P",IF(M20="P","C","")))</f>
        <v>P</v>
      </c>
      <c r="O20" s="37" t="str">
        <f>IF(NOT(ISNA(MATCH(O$2,Sys!$C19:$E19,0))),"U",IF(NOT(ISNA(MATCH(O$2,Sys!$G19:$K19,0))),"P",IF(N20="P","C","")))</f>
        <v>C</v>
      </c>
      <c r="P20" s="37" t="str">
        <f>IF(NOT(ISNA(MATCH(P$2,Sys!$C19:$E19,0))),"U",IF(NOT(ISNA(MATCH(P$2,Sys!$G19:$K19,0))),"P",IF(O20="P","C","")))</f>
        <v/>
      </c>
      <c r="Q20" s="37" t="str">
        <f>IF(NOT(ISNA(MATCH(Q$2,Sys!$C19:$E19,0))),"U",IF(NOT(ISNA(MATCH(Q$2,Sys!$G19:$K19,0))),"P",IF(P20="P","C","")))</f>
        <v/>
      </c>
      <c r="R20" s="37" t="str">
        <f>IF(NOT(ISNA(MATCH(R$2,Sys!$C19:$E19,0))),"U",IF(NOT(ISNA(MATCH(R$2,Sys!$G19:$K19,0))),"P",IF(Q20="P","C","")))</f>
        <v/>
      </c>
      <c r="S20" s="37" t="str">
        <f>IF(NOT(ISNA(MATCH(S$2,Sys!$C19:$E19,0))),"U",IF(NOT(ISNA(MATCH(S$2,Sys!$G19:$K19,0))),"P",IF(R20="P","C","")))</f>
        <v/>
      </c>
      <c r="T20" s="37" t="str">
        <f>IF(NOT(ISNA(MATCH(T$2,Sys!$C19:$E19,0))),"U",IF(NOT(ISNA(MATCH(T$2,Sys!$G19:$K19,0))),"P",IF(S20="P","C","")))</f>
        <v/>
      </c>
      <c r="U20" s="37" t="str">
        <f>IF(NOT(ISNA(MATCH(U$2,Sys!$C19:$E19,0))),"U",IF(NOT(ISNA(MATCH(U$2,Sys!$G19:$K19,0))),"P",IF(T20="P","C","")))</f>
        <v/>
      </c>
      <c r="V20" s="37" t="str">
        <f>IF(NOT(ISNA(MATCH(V$2,Sys!$C19:$E19,0))),"U",IF(NOT(ISNA(MATCH(V$2,Sys!$G19:$K19,0))),"P",IF(U20="P","C","")))</f>
        <v/>
      </c>
      <c r="W20" s="37" t="str">
        <f>IF(NOT(ISNA(MATCH(W$2,Sys!$C19:$E19,0))),"U",IF(NOT(ISNA(MATCH(W$2,Sys!$G19:$K19,0))),"P",IF(V20="P","C","")))</f>
        <v/>
      </c>
      <c r="X20" s="37" t="str">
        <f>IF(NOT(ISNA(MATCH(X$2,Sys!$C19:$E19,0))),"U",IF(NOT(ISNA(MATCH(X$2,Sys!$G19:$K19,0))),"P",IF(W20="P","C","")))</f>
        <v/>
      </c>
      <c r="Y20" s="37" t="str">
        <f>IF(NOT(ISNA(MATCH(Y$2,Sys!$C19:$E19,0))),"U",IF(NOT(ISNA(MATCH(Y$2,Sys!$G19:$K19,0))),"P",IF(X20="P","C","")))</f>
        <v/>
      </c>
      <c r="Z20" s="37" t="str">
        <f>IF(NOT(ISNA(MATCH(Z$2,Sys!$C19:$E19,0))),"U",IF(NOT(ISNA(MATCH(Z$2,Sys!$G19:$K19,0))),"P",IF(Y20="P","C","")))</f>
        <v/>
      </c>
      <c r="AA20" s="37" t="str">
        <f>IF(NOT(ISNA(MATCH(AA$2,Sys!$C19:$E19,0))),"U",IF(NOT(ISNA(MATCH(AA$2,Sys!$G19:$K19,0))),"P",IF(Z20="P","C","")))</f>
        <v/>
      </c>
      <c r="AB20" s="37" t="str">
        <f>IF(NOT(ISNA(MATCH(AB$2,Sys!$C19:$E19,0))),"U",IF(NOT(ISNA(MATCH(AB$2,Sys!$G19:$K19,0))),"P",IF(AA20="P","C","")))</f>
        <v/>
      </c>
      <c r="AC20" s="37" t="str">
        <f>IF(NOT(ISNA(MATCH(AC$2,Sys!$C19:$E19,0))),"U",IF(NOT(ISNA(MATCH(AC$2,Sys!$G19:$K19,0))),"P",IF(AB20="P","C","")))</f>
        <v/>
      </c>
      <c r="AD20" s="37" t="str">
        <f>IF(NOT(ISNA(MATCH(AD$2,Sys!$C19:$E19,0))),"U",IF(NOT(ISNA(MATCH(AD$2,Sys!$G19:$K19,0))),"P",IF(AC20="P","C","")))</f>
        <v/>
      </c>
      <c r="AE20" s="8"/>
    </row>
    <row r="21" spans="1:31">
      <c r="A21" s="4"/>
      <c r="B21" s="73" t="s">
        <v>176</v>
      </c>
      <c r="D21" s="37" t="str">
        <f>IF(NOT(ISNA(MATCH(D$2,Sys!$C20:$E20,0))),"U",IF(NOT(ISNA(MATCH(D$2,Sys!$G20:$K20,0))),"P",IF(C21="P","C","")))</f>
        <v/>
      </c>
      <c r="E21" s="37" t="str">
        <f>IF(NOT(ISNA(MATCH(E$2,Sys!$C20:$E20,0))),"U",IF(NOT(ISNA(MATCH(E$2,Sys!$G20:$K20,0))),"P",IF(D21="P","C","")))</f>
        <v/>
      </c>
      <c r="F21" s="37" t="str">
        <f>IF(NOT(ISNA(MATCH(F$2,Sys!$C20:$E20,0))),"U",IF(NOT(ISNA(MATCH(F$2,Sys!$G20:$K20,0))),"P",IF(E21="P","C","")))</f>
        <v/>
      </c>
      <c r="G21" s="37" t="str">
        <f>IF(NOT(ISNA(MATCH(G$2,Sys!$C20:$E20,0))),"U",IF(NOT(ISNA(MATCH(G$2,Sys!$G20:$K20,0))),"P",IF(F21="P","C","")))</f>
        <v/>
      </c>
      <c r="H21" s="37" t="str">
        <f>IF(NOT(ISNA(MATCH(H$2,Sys!$C20:$E20,0))),"U",IF(NOT(ISNA(MATCH(H$2,Sys!$G20:$K20,0))),"P",IF(G21="P","C","")))</f>
        <v/>
      </c>
      <c r="I21" s="37" t="str">
        <f>IF(NOT(ISNA(MATCH(I$2,Sys!$C20:$E20,0))),"U",IF(NOT(ISNA(MATCH(I$2,Sys!$G20:$K20,0))),"P",IF(H21="P","C","")))</f>
        <v/>
      </c>
      <c r="J21" s="37" t="str">
        <f>IF(NOT(ISNA(MATCH(J$2,Sys!$C20:$E20,0))),"U",IF(NOT(ISNA(MATCH(J$2,Sys!$G20:$K20,0))),"P",IF(I21="P","C","")))</f>
        <v/>
      </c>
      <c r="K21" s="37" t="str">
        <f>IF(NOT(ISNA(MATCH(K$2,Sys!$C20:$E20,0))),"U",IF(NOT(ISNA(MATCH(K$2,Sys!$G20:$K20,0))),"P",IF(J21="P","C","")))</f>
        <v>U</v>
      </c>
      <c r="L21" s="37" t="str">
        <f>IF(NOT(ISNA(MATCH(L$2,Sys!$C20:$E20,0))),"U",IF(NOT(ISNA(MATCH(L$2,Sys!$G20:$K20,0))),"P",IF(K21="P","C","")))</f>
        <v>U</v>
      </c>
      <c r="M21" s="37" t="str">
        <f>IF(NOT(ISNA(MATCH(M$2,Sys!$C20:$E20,0))),"U",IF(NOT(ISNA(MATCH(M$2,Sys!$G20:$K20,0))),"P",IF(L21="P","C","")))</f>
        <v>U</v>
      </c>
      <c r="N21" s="37" t="str">
        <f>IF(NOT(ISNA(MATCH(N$2,Sys!$C20:$E20,0))),"U",IF(NOT(ISNA(MATCH(N$2,Sys!$G20:$K20,0))),"P",IF(M21="P","C","")))</f>
        <v/>
      </c>
      <c r="O21" s="37" t="str">
        <f>IF(NOT(ISNA(MATCH(O$2,Sys!$C20:$E20,0))),"U",IF(NOT(ISNA(MATCH(O$2,Sys!$G20:$K20,0))),"P",IF(N21="P","C","")))</f>
        <v/>
      </c>
      <c r="P21" s="37" t="str">
        <f>IF(NOT(ISNA(MATCH(P$2,Sys!$C20:$E20,0))),"U",IF(NOT(ISNA(MATCH(P$2,Sys!$G20:$K20,0))),"P",IF(O21="P","C","")))</f>
        <v/>
      </c>
      <c r="Q21" s="37" t="str">
        <f>IF(NOT(ISNA(MATCH(Q$2,Sys!$C20:$E20,0))),"U",IF(NOT(ISNA(MATCH(Q$2,Sys!$G20:$K20,0))),"P",IF(P21="P","C","")))</f>
        <v/>
      </c>
      <c r="R21" s="37" t="str">
        <f>IF(NOT(ISNA(MATCH(R$2,Sys!$C20:$E20,0))),"U",IF(NOT(ISNA(MATCH(R$2,Sys!$G20:$K20,0))),"P",IF(Q21="P","C","")))</f>
        <v/>
      </c>
      <c r="S21" s="37" t="str">
        <f>IF(NOT(ISNA(MATCH(S$2,Sys!$C20:$E20,0))),"U",IF(NOT(ISNA(MATCH(S$2,Sys!$G20:$K20,0))),"P",IF(R21="P","C","")))</f>
        <v/>
      </c>
      <c r="T21" s="37" t="str">
        <f>IF(NOT(ISNA(MATCH(T$2,Sys!$C20:$E20,0))),"U",IF(NOT(ISNA(MATCH(T$2,Sys!$G20:$K20,0))),"P",IF(S21="P","C","")))</f>
        <v/>
      </c>
      <c r="U21" s="37" t="str">
        <f>IF(NOT(ISNA(MATCH(U$2,Sys!$C20:$E20,0))),"U",IF(NOT(ISNA(MATCH(U$2,Sys!$G20:$K20,0))),"P",IF(T21="P","C","")))</f>
        <v>P</v>
      </c>
      <c r="V21" s="37" t="str">
        <f>IF(NOT(ISNA(MATCH(V$2,Sys!$C20:$E20,0))),"U",IF(NOT(ISNA(MATCH(V$2,Sys!$G20:$K20,0))),"P",IF(U21="P","C","")))</f>
        <v>P</v>
      </c>
      <c r="W21" s="37" t="str">
        <f>IF(NOT(ISNA(MATCH(W$2,Sys!$C20:$E20,0))),"U",IF(NOT(ISNA(MATCH(W$2,Sys!$G20:$K20,0))),"P",IF(V21="P","C","")))</f>
        <v>P</v>
      </c>
      <c r="X21" s="37" t="str">
        <f>IF(NOT(ISNA(MATCH(X$2,Sys!$C20:$E20,0))),"U",IF(NOT(ISNA(MATCH(X$2,Sys!$G20:$K20,0))),"P",IF(W21="P","C","")))</f>
        <v>P</v>
      </c>
      <c r="Y21" s="37" t="str">
        <f>IF(NOT(ISNA(MATCH(Y$2,Sys!$C20:$E20,0))),"U",IF(NOT(ISNA(MATCH(Y$2,Sys!$G20:$K20,0))),"P",IF(X21="P","C","")))</f>
        <v>P</v>
      </c>
      <c r="Z21" s="37" t="str">
        <f>IF(NOT(ISNA(MATCH(Z$2,Sys!$C20:$E20,0))),"U",IF(NOT(ISNA(MATCH(Z$2,Sys!$G20:$K20,0))),"P",IF(Y21="P","C","")))</f>
        <v>C</v>
      </c>
      <c r="AA21" s="37" t="str">
        <f>IF(NOT(ISNA(MATCH(AA$2,Sys!$C20:$E20,0))),"U",IF(NOT(ISNA(MATCH(AA$2,Sys!$G20:$K20,0))),"P",IF(Z21="P","C","")))</f>
        <v/>
      </c>
      <c r="AB21" s="37" t="str">
        <f>IF(NOT(ISNA(MATCH(AB$2,Sys!$C20:$E20,0))),"U",IF(NOT(ISNA(MATCH(AB$2,Sys!$G20:$K20,0))),"P",IF(AA21="P","C","")))</f>
        <v/>
      </c>
      <c r="AC21" s="37" t="str">
        <f>IF(NOT(ISNA(MATCH(AC$2,Sys!$C20:$E20,0))),"U",IF(NOT(ISNA(MATCH(AC$2,Sys!$G20:$K20,0))),"P",IF(AB21="P","C","")))</f>
        <v/>
      </c>
      <c r="AD21" s="37" t="str">
        <f>IF(NOT(ISNA(MATCH(AD$2,Sys!$C20:$E20,0))),"U",IF(NOT(ISNA(MATCH(AD$2,Sys!$G20:$K20,0))),"P",IF(AC21="P","C","")))</f>
        <v/>
      </c>
      <c r="AE21" s="8"/>
    </row>
    <row r="22" spans="1:31">
      <c r="A22" s="4"/>
      <c r="B22" s="73" t="s">
        <v>177</v>
      </c>
      <c r="D22" s="37" t="str">
        <f>IF(NOT(ISNA(MATCH(D$2,Sys!$C21:$E21,0))),"U",IF(NOT(ISNA(MATCH(D$2,Sys!$G21:$K21,0))),"P",IF(C22="P","C","")))</f>
        <v/>
      </c>
      <c r="E22" s="37" t="str">
        <f>IF(NOT(ISNA(MATCH(E$2,Sys!$C21:$E21,0))),"U",IF(NOT(ISNA(MATCH(E$2,Sys!$G21:$K21,0))),"P",IF(D22="P","C","")))</f>
        <v/>
      </c>
      <c r="F22" s="37" t="str">
        <f>IF(NOT(ISNA(MATCH(F$2,Sys!$C21:$E21,0))),"U",IF(NOT(ISNA(MATCH(F$2,Sys!$G21:$K21,0))),"P",IF(E22="P","C","")))</f>
        <v/>
      </c>
      <c r="G22" s="37" t="str">
        <f>IF(NOT(ISNA(MATCH(G$2,Sys!$C21:$E21,0))),"U",IF(NOT(ISNA(MATCH(G$2,Sys!$G21:$K21,0))),"P",IF(F22="P","C","")))</f>
        <v/>
      </c>
      <c r="H22" s="37" t="str">
        <f>IF(NOT(ISNA(MATCH(H$2,Sys!$C21:$E21,0))),"U",IF(NOT(ISNA(MATCH(H$2,Sys!$G21:$K21,0))),"P",IF(G22="P","C","")))</f>
        <v/>
      </c>
      <c r="I22" s="37" t="str">
        <f>IF(NOT(ISNA(MATCH(I$2,Sys!$C21:$E21,0))),"U",IF(NOT(ISNA(MATCH(I$2,Sys!$G21:$K21,0))),"P",IF(H22="P","C","")))</f>
        <v>U</v>
      </c>
      <c r="J22" s="37" t="str">
        <f>IF(NOT(ISNA(MATCH(J$2,Sys!$C21:$E21,0))),"U",IF(NOT(ISNA(MATCH(J$2,Sys!$G21:$K21,0))),"P",IF(I22="P","C","")))</f>
        <v>U</v>
      </c>
      <c r="K22" s="37" t="str">
        <f>IF(NOT(ISNA(MATCH(K$2,Sys!$C21:$E21,0))),"U",IF(NOT(ISNA(MATCH(K$2,Sys!$G21:$K21,0))),"P",IF(J22="P","C","")))</f>
        <v>U</v>
      </c>
      <c r="L22" s="37" t="str">
        <f>IF(NOT(ISNA(MATCH(L$2,Sys!$C21:$E21,0))),"U",IF(NOT(ISNA(MATCH(L$2,Sys!$G21:$K21,0))),"P",IF(K22="P","C","")))</f>
        <v/>
      </c>
      <c r="M22" s="37" t="str">
        <f>IF(NOT(ISNA(MATCH(M$2,Sys!$C21:$E21,0))),"U",IF(NOT(ISNA(MATCH(M$2,Sys!$G21:$K21,0))),"P",IF(L22="P","C","")))</f>
        <v/>
      </c>
      <c r="N22" s="37" t="str">
        <f>IF(NOT(ISNA(MATCH(N$2,Sys!$C21:$E21,0))),"U",IF(NOT(ISNA(MATCH(N$2,Sys!$G21:$K21,0))),"P",IF(M22="P","C","")))</f>
        <v/>
      </c>
      <c r="O22" s="37" t="str">
        <f>IF(NOT(ISNA(MATCH(O$2,Sys!$C21:$E21,0))),"U",IF(NOT(ISNA(MATCH(O$2,Sys!$G21:$K21,0))),"P",IF(N22="P","C","")))</f>
        <v>P</v>
      </c>
      <c r="P22" s="37" t="str">
        <f>IF(NOT(ISNA(MATCH(P$2,Sys!$C21:$E21,0))),"U",IF(NOT(ISNA(MATCH(P$2,Sys!$G21:$K21,0))),"P",IF(O22="P","C","")))</f>
        <v>P</v>
      </c>
      <c r="Q22" s="37" t="str">
        <f>IF(NOT(ISNA(MATCH(Q$2,Sys!$C21:$E21,0))),"U",IF(NOT(ISNA(MATCH(Q$2,Sys!$G21:$K21,0))),"P",IF(P22="P","C","")))</f>
        <v>P</v>
      </c>
      <c r="R22" s="37" t="str">
        <f>IF(NOT(ISNA(MATCH(R$2,Sys!$C21:$E21,0))),"U",IF(NOT(ISNA(MATCH(R$2,Sys!$G21:$K21,0))),"P",IF(Q22="P","C","")))</f>
        <v>P</v>
      </c>
      <c r="S22" s="37" t="str">
        <f>IF(NOT(ISNA(MATCH(S$2,Sys!$C21:$E21,0))),"U",IF(NOT(ISNA(MATCH(S$2,Sys!$G21:$K21,0))),"P",IF(R22="P","C","")))</f>
        <v>P</v>
      </c>
      <c r="T22" s="37" t="str">
        <f>IF(NOT(ISNA(MATCH(T$2,Sys!$C21:$E21,0))),"U",IF(NOT(ISNA(MATCH(T$2,Sys!$G21:$K21,0))),"P",IF(S22="P","C","")))</f>
        <v>C</v>
      </c>
      <c r="U22" s="37" t="str">
        <f>IF(NOT(ISNA(MATCH(U$2,Sys!$C21:$E21,0))),"U",IF(NOT(ISNA(MATCH(U$2,Sys!$G21:$K21,0))),"P",IF(T22="P","C","")))</f>
        <v/>
      </c>
      <c r="V22" s="37" t="str">
        <f>IF(NOT(ISNA(MATCH(V$2,Sys!$C21:$E21,0))),"U",IF(NOT(ISNA(MATCH(V$2,Sys!$G21:$K21,0))),"P",IF(U22="P","C","")))</f>
        <v/>
      </c>
      <c r="W22" s="37" t="str">
        <f>IF(NOT(ISNA(MATCH(W$2,Sys!$C21:$E21,0))),"U",IF(NOT(ISNA(MATCH(W$2,Sys!$G21:$K21,0))),"P",IF(V22="P","C","")))</f>
        <v/>
      </c>
      <c r="X22" s="37" t="str">
        <f>IF(NOT(ISNA(MATCH(X$2,Sys!$C21:$E21,0))),"U",IF(NOT(ISNA(MATCH(X$2,Sys!$G21:$K21,0))),"P",IF(W22="P","C","")))</f>
        <v/>
      </c>
      <c r="Y22" s="37" t="str">
        <f>IF(NOT(ISNA(MATCH(Y$2,Sys!$C21:$E21,0))),"U",IF(NOT(ISNA(MATCH(Y$2,Sys!$G21:$K21,0))),"P",IF(X22="P","C","")))</f>
        <v/>
      </c>
      <c r="Z22" s="37" t="str">
        <f>IF(NOT(ISNA(MATCH(Z$2,Sys!$C21:$E21,0))),"U",IF(NOT(ISNA(MATCH(Z$2,Sys!$G21:$K21,0))),"P",IF(Y22="P","C","")))</f>
        <v/>
      </c>
      <c r="AA22" s="37" t="str">
        <f>IF(NOT(ISNA(MATCH(AA$2,Sys!$C21:$E21,0))),"U",IF(NOT(ISNA(MATCH(AA$2,Sys!$G21:$K21,0))),"P",IF(Z22="P","C","")))</f>
        <v/>
      </c>
      <c r="AB22" s="37" t="str">
        <f>IF(NOT(ISNA(MATCH(AB$2,Sys!$C21:$E21,0))),"U",IF(NOT(ISNA(MATCH(AB$2,Sys!$G21:$K21,0))),"P",IF(AA22="P","C","")))</f>
        <v/>
      </c>
      <c r="AC22" s="37" t="str">
        <f>IF(NOT(ISNA(MATCH(AC$2,Sys!$C21:$E21,0))),"U",IF(NOT(ISNA(MATCH(AC$2,Sys!$G21:$K21,0))),"P",IF(AB22="P","C","")))</f>
        <v/>
      </c>
      <c r="AD22" s="37" t="str">
        <f>IF(NOT(ISNA(MATCH(AD$2,Sys!$C21:$E21,0))),"U",IF(NOT(ISNA(MATCH(AD$2,Sys!$G21:$K21,0))),"P",IF(AC22="P","C","")))</f>
        <v/>
      </c>
      <c r="AE22" s="8"/>
    </row>
    <row r="23" spans="1:31">
      <c r="A23" s="4"/>
      <c r="B23" s="73" t="s">
        <v>178</v>
      </c>
      <c r="D23" s="37" t="str">
        <f>IF(NOT(ISNA(MATCH(D$2,Sys!$C22:$E22,0))),"U",IF(NOT(ISNA(MATCH(D$2,Sys!$G22:$K22,0))),"P",IF(C23="P","C","")))</f>
        <v/>
      </c>
      <c r="E23" s="37" t="str">
        <f>IF(NOT(ISNA(MATCH(E$2,Sys!$C22:$E22,0))),"U",IF(NOT(ISNA(MATCH(E$2,Sys!$G22:$K22,0))),"P",IF(D23="P","C","")))</f>
        <v/>
      </c>
      <c r="F23" s="37" t="str">
        <f>IF(NOT(ISNA(MATCH(F$2,Sys!$C22:$E22,0))),"U",IF(NOT(ISNA(MATCH(F$2,Sys!$G22:$K22,0))),"P",IF(E23="P","C","")))</f>
        <v/>
      </c>
      <c r="G23" s="37" t="str">
        <f>IF(NOT(ISNA(MATCH(G$2,Sys!$C22:$E22,0))),"U",IF(NOT(ISNA(MATCH(G$2,Sys!$G22:$K22,0))),"P",IF(F23="P","C","")))</f>
        <v/>
      </c>
      <c r="H23" s="37" t="str">
        <f>IF(NOT(ISNA(MATCH(H$2,Sys!$C22:$E22,0))),"U",IF(NOT(ISNA(MATCH(H$2,Sys!$G22:$K22,0))),"P",IF(G23="P","C","")))</f>
        <v/>
      </c>
      <c r="I23" s="37" t="str">
        <f>IF(NOT(ISNA(MATCH(I$2,Sys!$C22:$E22,0))),"U",IF(NOT(ISNA(MATCH(I$2,Sys!$G22:$K22,0))),"P",IF(H23="P","C","")))</f>
        <v>U</v>
      </c>
      <c r="J23" s="37" t="str">
        <f>IF(NOT(ISNA(MATCH(J$2,Sys!$C22:$E22,0))),"U",IF(NOT(ISNA(MATCH(J$2,Sys!$G22:$K22,0))),"P",IF(I23="P","C","")))</f>
        <v>U</v>
      </c>
      <c r="K23" s="37" t="str">
        <f>IF(NOT(ISNA(MATCH(K$2,Sys!$C22:$E22,0))),"U",IF(NOT(ISNA(MATCH(K$2,Sys!$G22:$K22,0))),"P",IF(J23="P","C","")))</f>
        <v>U</v>
      </c>
      <c r="L23" s="37" t="str">
        <f>IF(NOT(ISNA(MATCH(L$2,Sys!$C22:$E22,0))),"U",IF(NOT(ISNA(MATCH(L$2,Sys!$G22:$K22,0))),"P",IF(K23="P","C","")))</f>
        <v/>
      </c>
      <c r="M23" s="37" t="str">
        <f>IF(NOT(ISNA(MATCH(M$2,Sys!$C22:$E22,0))),"U",IF(NOT(ISNA(MATCH(M$2,Sys!$G22:$K22,0))),"P",IF(L23="P","C","")))</f>
        <v/>
      </c>
      <c r="N23" s="37" t="str">
        <f>IF(NOT(ISNA(MATCH(N$2,Sys!$C22:$E22,0))),"U",IF(NOT(ISNA(MATCH(N$2,Sys!$G22:$K22,0))),"P",IF(M23="P","C","")))</f>
        <v/>
      </c>
      <c r="O23" s="37" t="str">
        <f>IF(NOT(ISNA(MATCH(O$2,Sys!$C22:$E22,0))),"U",IF(NOT(ISNA(MATCH(O$2,Sys!$G22:$K22,0))),"P",IF(N23="P","C","")))</f>
        <v/>
      </c>
      <c r="P23" s="37" t="str">
        <f>IF(NOT(ISNA(MATCH(P$2,Sys!$C22:$E22,0))),"U",IF(NOT(ISNA(MATCH(P$2,Sys!$G22:$K22,0))),"P",IF(O23="P","C","")))</f>
        <v/>
      </c>
      <c r="Q23" s="37" t="str">
        <f>IF(NOT(ISNA(MATCH(Q$2,Sys!$C22:$E22,0))),"U",IF(NOT(ISNA(MATCH(Q$2,Sys!$G22:$K22,0))),"P",IF(P23="P","C","")))</f>
        <v>P</v>
      </c>
      <c r="R23" s="37" t="str">
        <f>IF(NOT(ISNA(MATCH(R$2,Sys!$C22:$E22,0))),"U",IF(NOT(ISNA(MATCH(R$2,Sys!$G22:$K22,0))),"P",IF(Q23="P","C","")))</f>
        <v>P</v>
      </c>
      <c r="S23" s="37" t="str">
        <f>IF(NOT(ISNA(MATCH(S$2,Sys!$C22:$E22,0))),"U",IF(NOT(ISNA(MATCH(S$2,Sys!$G22:$K22,0))),"P",IF(R23="P","C","")))</f>
        <v>P</v>
      </c>
      <c r="T23" s="37" t="str">
        <f>IF(NOT(ISNA(MATCH(T$2,Sys!$C22:$E22,0))),"U",IF(NOT(ISNA(MATCH(T$2,Sys!$G22:$K22,0))),"P",IF(S23="P","C","")))</f>
        <v>P</v>
      </c>
      <c r="U23" s="37" t="str">
        <f>IF(NOT(ISNA(MATCH(U$2,Sys!$C22:$E22,0))),"U",IF(NOT(ISNA(MATCH(U$2,Sys!$G22:$K22,0))),"P",IF(T23="P","C","")))</f>
        <v>P</v>
      </c>
      <c r="V23" s="37" t="str">
        <f>IF(NOT(ISNA(MATCH(V$2,Sys!$C22:$E22,0))),"U",IF(NOT(ISNA(MATCH(V$2,Sys!$G22:$K22,0))),"P",IF(U23="P","C","")))</f>
        <v>C</v>
      </c>
      <c r="W23" s="37" t="str">
        <f>IF(NOT(ISNA(MATCH(W$2,Sys!$C22:$E22,0))),"U",IF(NOT(ISNA(MATCH(W$2,Sys!$G22:$K22,0))),"P",IF(V23="P","C","")))</f>
        <v/>
      </c>
      <c r="X23" s="37" t="str">
        <f>IF(NOT(ISNA(MATCH(X$2,Sys!$C22:$E22,0))),"U",IF(NOT(ISNA(MATCH(X$2,Sys!$G22:$K22,0))),"P",IF(W23="P","C","")))</f>
        <v/>
      </c>
      <c r="Y23" s="37" t="str">
        <f>IF(NOT(ISNA(MATCH(Y$2,Sys!$C22:$E22,0))),"U",IF(NOT(ISNA(MATCH(Y$2,Sys!$G22:$K22,0))),"P",IF(X23="P","C","")))</f>
        <v/>
      </c>
      <c r="Z23" s="37" t="str">
        <f>IF(NOT(ISNA(MATCH(Z$2,Sys!$C22:$E22,0))),"U",IF(NOT(ISNA(MATCH(Z$2,Sys!$G22:$K22,0))),"P",IF(Y23="P","C","")))</f>
        <v/>
      </c>
      <c r="AA23" s="37" t="str">
        <f>IF(NOT(ISNA(MATCH(AA$2,Sys!$C22:$E22,0))),"U",IF(NOT(ISNA(MATCH(AA$2,Sys!$G22:$K22,0))),"P",IF(Z23="P","C","")))</f>
        <v/>
      </c>
      <c r="AB23" s="37" t="str">
        <f>IF(NOT(ISNA(MATCH(AB$2,Sys!$C22:$E22,0))),"U",IF(NOT(ISNA(MATCH(AB$2,Sys!$G22:$K22,0))),"P",IF(AA23="P","C","")))</f>
        <v/>
      </c>
      <c r="AC23" s="37" t="str">
        <f>IF(NOT(ISNA(MATCH(AC$2,Sys!$C22:$E22,0))),"U",IF(NOT(ISNA(MATCH(AC$2,Sys!$G22:$K22,0))),"P",IF(AB23="P","C","")))</f>
        <v/>
      </c>
      <c r="AD23" s="37" t="str">
        <f>IF(NOT(ISNA(MATCH(AD$2,Sys!$C22:$E22,0))),"U",IF(NOT(ISNA(MATCH(AD$2,Sys!$G22:$K22,0))),"P",IF(AC23="P","C","")))</f>
        <v/>
      </c>
      <c r="AE23" s="8"/>
    </row>
    <row r="24" spans="1:31">
      <c r="A24" s="4"/>
      <c r="B24" s="73" t="s">
        <v>179</v>
      </c>
      <c r="D24" s="37" t="str">
        <f>IF(NOT(ISNA(MATCH(D$2,Sys!$C23:$E23,0))),"U",IF(NOT(ISNA(MATCH(D$2,Sys!$G23:$K23,0))),"P",IF(C24="P","C","")))</f>
        <v/>
      </c>
      <c r="E24" s="37" t="str">
        <f>IF(NOT(ISNA(MATCH(E$2,Sys!$C23:$E23,0))),"U",IF(NOT(ISNA(MATCH(E$2,Sys!$G23:$K23,0))),"P",IF(D24="P","C","")))</f>
        <v/>
      </c>
      <c r="F24" s="37" t="str">
        <f>IF(NOT(ISNA(MATCH(F$2,Sys!$C23:$E23,0))),"U",IF(NOT(ISNA(MATCH(F$2,Sys!$G23:$K23,0))),"P",IF(E24="P","C","")))</f>
        <v/>
      </c>
      <c r="G24" s="37" t="str">
        <f>IF(NOT(ISNA(MATCH(G$2,Sys!$C23:$E23,0))),"U",IF(NOT(ISNA(MATCH(G$2,Sys!$G23:$K23,0))),"P",IF(F24="P","C","")))</f>
        <v/>
      </c>
      <c r="H24" s="37" t="str">
        <f>IF(NOT(ISNA(MATCH(H$2,Sys!$C23:$E23,0))),"U",IF(NOT(ISNA(MATCH(H$2,Sys!$G23:$K23,0))),"P",IF(G24="P","C","")))</f>
        <v/>
      </c>
      <c r="I24" s="37" t="str">
        <f>IF(NOT(ISNA(MATCH(I$2,Sys!$C23:$E23,0))),"U",IF(NOT(ISNA(MATCH(I$2,Sys!$G23:$K23,0))),"P",IF(H24="P","C","")))</f>
        <v>U</v>
      </c>
      <c r="J24" s="37" t="str">
        <f>IF(NOT(ISNA(MATCH(J$2,Sys!$C23:$E23,0))),"U",IF(NOT(ISNA(MATCH(J$2,Sys!$G23:$K23,0))),"P",IF(I24="P","C","")))</f>
        <v>U</v>
      </c>
      <c r="K24" s="37" t="str">
        <f>IF(NOT(ISNA(MATCH(K$2,Sys!$C23:$E23,0))),"U",IF(NOT(ISNA(MATCH(K$2,Sys!$G23:$K23,0))),"P",IF(J24="P","C","")))</f>
        <v>U</v>
      </c>
      <c r="L24" s="37" t="str">
        <f>IF(NOT(ISNA(MATCH(L$2,Sys!$C23:$E23,0))),"U",IF(NOT(ISNA(MATCH(L$2,Sys!$G23:$K23,0))),"P",IF(K24="P","C","")))</f>
        <v/>
      </c>
      <c r="M24" s="37" t="str">
        <f>IF(NOT(ISNA(MATCH(M$2,Sys!$C23:$E23,0))),"U",IF(NOT(ISNA(MATCH(M$2,Sys!$G23:$K23,0))),"P",IF(L24="P","C","")))</f>
        <v/>
      </c>
      <c r="N24" s="37" t="str">
        <f>IF(NOT(ISNA(MATCH(N$2,Sys!$C23:$E23,0))),"U",IF(NOT(ISNA(MATCH(N$2,Sys!$G23:$K23,0))),"P",IF(M24="P","C","")))</f>
        <v/>
      </c>
      <c r="O24" s="37" t="str">
        <f>IF(NOT(ISNA(MATCH(O$2,Sys!$C23:$E23,0))),"U",IF(NOT(ISNA(MATCH(O$2,Sys!$G23:$K23,0))),"P",IF(N24="P","C","")))</f>
        <v/>
      </c>
      <c r="P24" s="37" t="str">
        <f>IF(NOT(ISNA(MATCH(P$2,Sys!$C23:$E23,0))),"U",IF(NOT(ISNA(MATCH(P$2,Sys!$G23:$K23,0))),"P",IF(O24="P","C","")))</f>
        <v/>
      </c>
      <c r="Q24" s="37" t="str">
        <f>IF(NOT(ISNA(MATCH(Q$2,Sys!$C23:$E23,0))),"U",IF(NOT(ISNA(MATCH(Q$2,Sys!$G23:$K23,0))),"P",IF(P24="P","C","")))</f>
        <v/>
      </c>
      <c r="R24" s="37" t="str">
        <f>IF(NOT(ISNA(MATCH(R$2,Sys!$C23:$E23,0))),"U",IF(NOT(ISNA(MATCH(R$2,Sys!$G23:$K23,0))),"P",IF(Q24="P","C","")))</f>
        <v>P</v>
      </c>
      <c r="S24" s="37" t="str">
        <f>IF(NOT(ISNA(MATCH(S$2,Sys!$C23:$E23,0))),"U",IF(NOT(ISNA(MATCH(S$2,Sys!$G23:$K23,0))),"P",IF(R24="P","C","")))</f>
        <v>P</v>
      </c>
      <c r="T24" s="37" t="str">
        <f>IF(NOT(ISNA(MATCH(T$2,Sys!$C23:$E23,0))),"U",IF(NOT(ISNA(MATCH(T$2,Sys!$G23:$K23,0))),"P",IF(S24="P","C","")))</f>
        <v>P</v>
      </c>
      <c r="U24" s="37" t="str">
        <f>IF(NOT(ISNA(MATCH(U$2,Sys!$C23:$E23,0))),"U",IF(NOT(ISNA(MATCH(U$2,Sys!$G23:$K23,0))),"P",IF(T24="P","C","")))</f>
        <v>P</v>
      </c>
      <c r="V24" s="37" t="str">
        <f>IF(NOT(ISNA(MATCH(V$2,Sys!$C23:$E23,0))),"U",IF(NOT(ISNA(MATCH(V$2,Sys!$G23:$K23,0))),"P",IF(U24="P","C","")))</f>
        <v>P</v>
      </c>
      <c r="W24" s="37" t="str">
        <f>IF(NOT(ISNA(MATCH(W$2,Sys!$C23:$E23,0))),"U",IF(NOT(ISNA(MATCH(W$2,Sys!$G23:$K23,0))),"P",IF(V24="P","C","")))</f>
        <v>C</v>
      </c>
      <c r="X24" s="37" t="str">
        <f>IF(NOT(ISNA(MATCH(X$2,Sys!$C23:$E23,0))),"U",IF(NOT(ISNA(MATCH(X$2,Sys!$G23:$K23,0))),"P",IF(W24="P","C","")))</f>
        <v/>
      </c>
      <c r="Y24" s="37" t="str">
        <f>IF(NOT(ISNA(MATCH(Y$2,Sys!$C23:$E23,0))),"U",IF(NOT(ISNA(MATCH(Y$2,Sys!$G23:$K23,0))),"P",IF(X24="P","C","")))</f>
        <v/>
      </c>
      <c r="Z24" s="37" t="str">
        <f>IF(NOT(ISNA(MATCH(Z$2,Sys!$C23:$E23,0))),"U",IF(NOT(ISNA(MATCH(Z$2,Sys!$G23:$K23,0))),"P",IF(Y24="P","C","")))</f>
        <v/>
      </c>
      <c r="AA24" s="37" t="str">
        <f>IF(NOT(ISNA(MATCH(AA$2,Sys!$C23:$E23,0))),"U",IF(NOT(ISNA(MATCH(AA$2,Sys!$G23:$K23,0))),"P",IF(Z24="P","C","")))</f>
        <v/>
      </c>
      <c r="AB24" s="37" t="str">
        <f>IF(NOT(ISNA(MATCH(AB$2,Sys!$C23:$E23,0))),"U",IF(NOT(ISNA(MATCH(AB$2,Sys!$G23:$K23,0))),"P",IF(AA24="P","C","")))</f>
        <v/>
      </c>
      <c r="AC24" s="37" t="str">
        <f>IF(NOT(ISNA(MATCH(AC$2,Sys!$C23:$E23,0))),"U",IF(NOT(ISNA(MATCH(AC$2,Sys!$G23:$K23,0))),"P",IF(AB24="P","C","")))</f>
        <v/>
      </c>
      <c r="AD24" s="37" t="str">
        <f>IF(NOT(ISNA(MATCH(AD$2,Sys!$C23:$E23,0))),"U",IF(NOT(ISNA(MATCH(AD$2,Sys!$G23:$K23,0))),"P",IF(AC24="P","C","")))</f>
        <v/>
      </c>
      <c r="AE24" s="8"/>
    </row>
    <row r="25" spans="1:31">
      <c r="A25" s="4"/>
      <c r="B25" s="6"/>
      <c r="D25" s="101"/>
      <c r="E25" s="101"/>
      <c r="F25" s="101"/>
      <c r="G25" s="101"/>
      <c r="H25" s="101"/>
      <c r="I25" s="101"/>
      <c r="J25" s="101"/>
      <c r="K25" s="101"/>
      <c r="L25" s="101"/>
      <c r="M25" s="101"/>
      <c r="N25" s="101"/>
      <c r="O25" s="101"/>
      <c r="P25" s="101"/>
      <c r="Q25" s="101"/>
      <c r="R25" s="101"/>
      <c r="S25" s="101"/>
      <c r="T25" s="101"/>
      <c r="U25" s="101"/>
      <c r="V25" s="101"/>
      <c r="W25" s="101"/>
      <c r="X25" s="101"/>
      <c r="Y25" s="101"/>
      <c r="Z25" s="101"/>
      <c r="AA25" s="101"/>
      <c r="AB25" s="101"/>
      <c r="AC25" s="101"/>
      <c r="AD25" s="101"/>
      <c r="AE25" s="8"/>
    </row>
    <row r="27" spans="1:31">
      <c r="C27" s="33" t="s">
        <v>109</v>
      </c>
      <c r="D27" s="33">
        <f>COUNTIF(D3:D24,"=U")</f>
        <v>2</v>
      </c>
      <c r="E27" s="33">
        <f>COUNTIF(E3:E24,"=U")</f>
        <v>3</v>
      </c>
      <c r="F27" s="33">
        <f>COUNTIF(F3:F24,"=U")</f>
        <v>8</v>
      </c>
      <c r="G27" s="33">
        <f>COUNTIF(G3:G24,"=U")</f>
        <v>6</v>
      </c>
      <c r="H27" s="33">
        <f>COUNTIF(H3:H24,"=U")</f>
        <v>5</v>
      </c>
      <c r="I27" s="33">
        <f>COUNTIF(I3:I24,"=U")</f>
        <v>5</v>
      </c>
      <c r="J27" s="33">
        <f>COUNTIF(J3:J24,"=U")</f>
        <v>7</v>
      </c>
      <c r="K27" s="33">
        <f>COUNTIF(K3:K24,"=U")</f>
        <v>8</v>
      </c>
      <c r="L27" s="33">
        <f>COUNTIF(L3:L24,"=U")</f>
        <v>5</v>
      </c>
      <c r="M27" s="33">
        <f>COUNTIF(M3:M24,"=U")</f>
        <v>4</v>
      </c>
      <c r="N27" s="33">
        <f>COUNTIF(N3:N24,"=U")</f>
        <v>5</v>
      </c>
      <c r="O27" s="33">
        <f>COUNTIF(O3:O24,"=U")</f>
        <v>3</v>
      </c>
      <c r="P27" s="33">
        <f>COUNTIF(P3:P24,"=U")</f>
        <v>2</v>
      </c>
      <c r="Q27" s="33">
        <f>COUNTIF(Q3:Q24,"=U")</f>
        <v>0</v>
      </c>
      <c r="R27" s="33">
        <f>COUNTIF(R3:R24,"=U")</f>
        <v>0</v>
      </c>
      <c r="S27" s="33">
        <f>COUNTIF(S3:S24,"=U")</f>
        <v>0</v>
      </c>
      <c r="T27" s="33">
        <f>COUNTIF(T3:T24,"=U")</f>
        <v>0</v>
      </c>
      <c r="U27" s="33">
        <f>COUNTIF(U3:U24,"=U")</f>
        <v>0</v>
      </c>
      <c r="V27" s="33">
        <f>COUNTIF(V3:V24,"=U")</f>
        <v>0</v>
      </c>
      <c r="W27" s="33">
        <f>COUNTIF(W3:W24,"=U")</f>
        <v>0</v>
      </c>
      <c r="X27" s="33">
        <f>COUNTIF(X3:X24,"=U")</f>
        <v>0</v>
      </c>
      <c r="Y27" s="33">
        <f>COUNTIF(Y3:Y24,"=U")</f>
        <v>0</v>
      </c>
      <c r="Z27" s="33">
        <f>COUNTIF(Z3:Z24,"=U")</f>
        <v>0</v>
      </c>
      <c r="AA27" s="33">
        <f>COUNTIF(AA3:AA24,"=U")</f>
        <v>0</v>
      </c>
      <c r="AB27" s="33">
        <f>COUNTIF(AB3:AB24,"=U")</f>
        <v>0</v>
      </c>
      <c r="AC27" s="33">
        <f>COUNTIF(AC3:AC24,"=U")</f>
        <v>0</v>
      </c>
      <c r="AD27" s="33">
        <f>COUNTIF(AD3:AD24,"=U")</f>
        <v>0</v>
      </c>
      <c r="AE27" s="33"/>
    </row>
    <row r="28" spans="1:31">
      <c r="C28" s="33" t="s">
        <v>110</v>
      </c>
      <c r="D28" s="33">
        <f>COUNTIF(D3:D24,"=P")</f>
        <v>0</v>
      </c>
      <c r="E28" s="33">
        <f>COUNTIF(E3:E24,"=P")</f>
        <v>0</v>
      </c>
      <c r="F28" s="33">
        <f>COUNTIF(F3:F24,"=P")</f>
        <v>0</v>
      </c>
      <c r="G28" s="33">
        <f>COUNTIF(G3:G24,"=P")</f>
        <v>0</v>
      </c>
      <c r="H28" s="33">
        <f>COUNTIF(H3:H24,"=P")</f>
        <v>0</v>
      </c>
      <c r="I28" s="33">
        <f>COUNTIF(I3:I24,"=P")</f>
        <v>0</v>
      </c>
      <c r="J28" s="33">
        <f>COUNTIF(J3:J24,"=P")</f>
        <v>1</v>
      </c>
      <c r="K28" s="33">
        <f>COUNTIF(K3:K24,"=P")</f>
        <v>4</v>
      </c>
      <c r="L28" s="33">
        <f>COUNTIF(L3:L24,"=P")</f>
        <v>4</v>
      </c>
      <c r="M28" s="33">
        <f>COUNTIF(M3:M24,"=P")</f>
        <v>4</v>
      </c>
      <c r="N28" s="33">
        <f>COUNTIF(N3:N24,"=P")</f>
        <v>4</v>
      </c>
      <c r="O28" s="33">
        <f>COUNTIF(O3:O24,"=P")</f>
        <v>6</v>
      </c>
      <c r="P28" s="33">
        <f>COUNTIF(P3:P24,"=P")</f>
        <v>3</v>
      </c>
      <c r="Q28" s="33">
        <f>COUNTIF(Q3:Q24,"=P")</f>
        <v>5</v>
      </c>
      <c r="R28" s="33">
        <f>COUNTIF(R3:R24,"=P")</f>
        <v>7</v>
      </c>
      <c r="S28" s="33">
        <f>COUNTIF(S3:S24,"=P")</f>
        <v>12</v>
      </c>
      <c r="T28" s="33">
        <f>COUNTIF(T3:T24,"=P")</f>
        <v>9</v>
      </c>
      <c r="U28" s="33">
        <f>COUNTIF(U3:U24,"=P")</f>
        <v>12</v>
      </c>
      <c r="V28" s="33">
        <f>COUNTIF(V3:V24,"=P")</f>
        <v>11</v>
      </c>
      <c r="W28" s="33">
        <f>COUNTIF(W3:W24,"=P")</f>
        <v>10</v>
      </c>
      <c r="X28" s="33">
        <f>COUNTIF(X3:X24,"=P")</f>
        <v>6</v>
      </c>
      <c r="Y28" s="33">
        <f>COUNTIF(Y3:Y24,"=P")</f>
        <v>6</v>
      </c>
      <c r="Z28" s="33">
        <f>COUNTIF(Z3:Z24,"=P")</f>
        <v>3</v>
      </c>
      <c r="AA28" s="33">
        <f>COUNTIF(AA3:AA24,"=P")</f>
        <v>2</v>
      </c>
      <c r="AB28" s="33">
        <f>COUNTIF(AB3:AB24,"=P")</f>
        <v>1</v>
      </c>
      <c r="AC28" s="33">
        <f>COUNTIF(AC3:AC24,"=P")</f>
        <v>0</v>
      </c>
      <c r="AD28" s="33">
        <f>COUNTIF(AD3:AD24,"=P")</f>
        <v>0</v>
      </c>
      <c r="AE28" s="33"/>
    </row>
    <row r="29" spans="1:31">
      <c r="C29" s="33" t="s">
        <v>152</v>
      </c>
      <c r="D29" s="33">
        <f>SUM(D27:D28)</f>
        <v>2</v>
      </c>
      <c r="E29" s="33">
        <f t="shared" ref="E29:AD29" si="0">SUM(E27:E28)</f>
        <v>3</v>
      </c>
      <c r="F29" s="33">
        <f t="shared" si="0"/>
        <v>8</v>
      </c>
      <c r="G29" s="33">
        <f t="shared" si="0"/>
        <v>6</v>
      </c>
      <c r="H29" s="33">
        <f t="shared" si="0"/>
        <v>5</v>
      </c>
      <c r="I29" s="33">
        <f t="shared" si="0"/>
        <v>5</v>
      </c>
      <c r="J29" s="33">
        <f t="shared" si="0"/>
        <v>8</v>
      </c>
      <c r="K29" s="33">
        <f t="shared" si="0"/>
        <v>12</v>
      </c>
      <c r="L29" s="33">
        <f t="shared" si="0"/>
        <v>9</v>
      </c>
      <c r="M29" s="33">
        <f t="shared" si="0"/>
        <v>8</v>
      </c>
      <c r="N29" s="33">
        <f t="shared" si="0"/>
        <v>9</v>
      </c>
      <c r="O29" s="33">
        <f t="shared" si="0"/>
        <v>9</v>
      </c>
      <c r="P29" s="33">
        <f t="shared" si="0"/>
        <v>5</v>
      </c>
      <c r="Q29" s="33">
        <f t="shared" si="0"/>
        <v>5</v>
      </c>
      <c r="R29" s="33">
        <f t="shared" si="0"/>
        <v>7</v>
      </c>
      <c r="S29" s="33">
        <f t="shared" si="0"/>
        <v>12</v>
      </c>
      <c r="T29" s="33">
        <f t="shared" si="0"/>
        <v>9</v>
      </c>
      <c r="U29" s="33">
        <f t="shared" si="0"/>
        <v>12</v>
      </c>
      <c r="V29" s="33">
        <f t="shared" si="0"/>
        <v>11</v>
      </c>
      <c r="W29" s="33">
        <f t="shared" si="0"/>
        <v>10</v>
      </c>
      <c r="X29" s="33">
        <f t="shared" si="0"/>
        <v>6</v>
      </c>
      <c r="Y29" s="33">
        <f t="shared" si="0"/>
        <v>6</v>
      </c>
      <c r="Z29" s="33">
        <f t="shared" si="0"/>
        <v>3</v>
      </c>
      <c r="AA29" s="33">
        <f t="shared" si="0"/>
        <v>2</v>
      </c>
      <c r="AB29" s="33">
        <f t="shared" si="0"/>
        <v>1</v>
      </c>
      <c r="AC29" s="33">
        <f t="shared" si="0"/>
        <v>0</v>
      </c>
      <c r="AD29" s="33">
        <f t="shared" si="0"/>
        <v>0</v>
      </c>
      <c r="AE29" s="33"/>
    </row>
    <row r="30" spans="1:31"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3"/>
      <c r="S30" s="33"/>
      <c r="T30" s="33"/>
      <c r="U30" s="33"/>
      <c r="V30" s="33"/>
      <c r="W30" s="33"/>
      <c r="X30" s="33"/>
      <c r="Y30" s="33"/>
      <c r="Z30" s="33"/>
      <c r="AA30" s="33"/>
      <c r="AB30" s="33"/>
      <c r="AC30" s="33"/>
      <c r="AD30" s="33"/>
      <c r="AE30" s="33"/>
    </row>
    <row r="31" spans="1:31"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3"/>
      <c r="W31" s="33"/>
      <c r="X31" s="33"/>
      <c r="Y31" s="33"/>
      <c r="Z31" s="33"/>
      <c r="AA31" s="33"/>
      <c r="AB31" s="33"/>
      <c r="AC31" s="33"/>
      <c r="AD31" s="33"/>
      <c r="AE31" s="33"/>
    </row>
    <row r="32" spans="1:31"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33"/>
      <c r="V32" s="33"/>
      <c r="W32" s="33"/>
      <c r="X32" s="33"/>
      <c r="Y32" s="33"/>
      <c r="Z32" s="33"/>
      <c r="AA32" s="33"/>
      <c r="AB32" s="33"/>
      <c r="AC32" s="33"/>
      <c r="AD32" s="33"/>
      <c r="AE32" s="33"/>
    </row>
    <row r="33" spans="3:31"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33"/>
      <c r="V33" s="33"/>
      <c r="W33" s="33"/>
      <c r="X33" s="33"/>
      <c r="Y33" s="33"/>
      <c r="Z33" s="33"/>
      <c r="AA33" s="33"/>
      <c r="AB33" s="33"/>
      <c r="AC33" s="33"/>
      <c r="AD33" s="33"/>
      <c r="AE33" s="33"/>
    </row>
    <row r="34" spans="3:31"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3"/>
      <c r="U34" s="33"/>
      <c r="V34" s="33"/>
      <c r="W34" s="33"/>
      <c r="X34" s="33"/>
      <c r="Y34" s="33"/>
      <c r="Z34" s="33"/>
      <c r="AA34" s="33"/>
      <c r="AB34" s="33"/>
      <c r="AC34" s="33"/>
      <c r="AD34" s="33"/>
      <c r="AE34" s="33"/>
    </row>
    <row r="35" spans="3:31"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3"/>
      <c r="S35" s="33"/>
      <c r="T35" s="33"/>
      <c r="U35" s="33"/>
      <c r="V35" s="33"/>
      <c r="W35" s="33"/>
      <c r="X35" s="33"/>
      <c r="Y35" s="33"/>
      <c r="Z35" s="33"/>
      <c r="AA35" s="33"/>
      <c r="AB35" s="33"/>
      <c r="AC35" s="33"/>
      <c r="AD35" s="33"/>
      <c r="AE35" s="33"/>
    </row>
    <row r="36" spans="3:31">
      <c r="C36" s="33"/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33"/>
      <c r="Q36" s="33"/>
      <c r="R36" s="33"/>
      <c r="S36" s="33"/>
      <c r="T36" s="33"/>
      <c r="U36" s="33"/>
      <c r="V36" s="33"/>
      <c r="W36" s="33"/>
      <c r="X36" s="33"/>
      <c r="Y36" s="33"/>
      <c r="Z36" s="33"/>
      <c r="AA36" s="33"/>
      <c r="AB36" s="33"/>
      <c r="AC36" s="33"/>
      <c r="AD36" s="33"/>
      <c r="AE36" s="33"/>
    </row>
    <row r="37" spans="3:31"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3"/>
      <c r="T37" s="33"/>
      <c r="U37" s="33"/>
      <c r="V37" s="33"/>
      <c r="W37" s="33"/>
      <c r="X37" s="33"/>
      <c r="Y37" s="33"/>
      <c r="Z37" s="33"/>
      <c r="AA37" s="33"/>
      <c r="AB37" s="33"/>
      <c r="AC37" s="33"/>
      <c r="AD37" s="33"/>
      <c r="AE37" s="33"/>
    </row>
    <row r="38" spans="3:31"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33"/>
      <c r="U38" s="33"/>
      <c r="V38" s="33"/>
      <c r="W38" s="33"/>
      <c r="X38" s="33"/>
      <c r="Y38" s="33"/>
      <c r="Z38" s="33"/>
      <c r="AA38" s="33"/>
      <c r="AB38" s="33"/>
      <c r="AC38" s="33"/>
      <c r="AD38" s="33"/>
      <c r="AE38" s="33"/>
    </row>
    <row r="40" spans="3:31" ht="15" customHeight="1">
      <c r="C40" s="103" t="s">
        <v>153</v>
      </c>
      <c r="D40" s="35">
        <f>COUNTIF(D3:D24,"=C")</f>
        <v>0</v>
      </c>
      <c r="E40" s="35">
        <f>COUNTIF(E3:E24,"=C")</f>
        <v>0</v>
      </c>
      <c r="F40" s="35">
        <f>COUNTIF(F3:F24,"=C")</f>
        <v>0</v>
      </c>
      <c r="G40" s="35">
        <f>COUNTIF(G3:G24,"=C")</f>
        <v>0</v>
      </c>
      <c r="H40" s="35">
        <f>COUNTIF(H3:H24,"=C")</f>
        <v>0</v>
      </c>
      <c r="I40" s="35">
        <f>COUNTIF(I3:I24,"=C")</f>
        <v>0</v>
      </c>
      <c r="J40" s="35">
        <f>COUNTIF(J3:J24,"=C")</f>
        <v>0</v>
      </c>
      <c r="K40" s="35">
        <f>COUNTIF(K3:K24,"=C")</f>
        <v>0</v>
      </c>
      <c r="L40" s="35">
        <f>COUNTIF(L3:L24,"=C")</f>
        <v>0</v>
      </c>
      <c r="M40" s="35">
        <f>COUNTIF(M3:M24,"=C")</f>
        <v>0</v>
      </c>
      <c r="N40" s="35">
        <f>COUNTIF(N3:N24,"=C")</f>
        <v>0</v>
      </c>
      <c r="O40" s="35">
        <f>COUNTIF(O3:O24,"=C")</f>
        <v>1</v>
      </c>
      <c r="P40" s="35">
        <f>COUNTIF(P3:P24,"=C")</f>
        <v>3</v>
      </c>
      <c r="Q40" s="35">
        <f>COUNTIF(Q3:Q24,"=C")</f>
        <v>0</v>
      </c>
      <c r="R40" s="35">
        <f>COUNTIF(R3:R24,"=C")</f>
        <v>0</v>
      </c>
      <c r="S40" s="35">
        <f>COUNTIF(S3:S24,"=C")</f>
        <v>0</v>
      </c>
      <c r="T40" s="35">
        <f>COUNTIF(T3:T24,"=C")</f>
        <v>3</v>
      </c>
      <c r="U40" s="35">
        <f>COUNTIF(U3:U24,"=C")</f>
        <v>0</v>
      </c>
      <c r="V40" s="35">
        <f>COUNTIF(V3:V24,"=C")</f>
        <v>2</v>
      </c>
      <c r="W40" s="35">
        <f>COUNTIF(W3:W24,"=C")</f>
        <v>2</v>
      </c>
      <c r="X40" s="35">
        <f>COUNTIF(X3:X24,"=C")</f>
        <v>5</v>
      </c>
      <c r="Y40" s="35">
        <f>COUNTIF(Y3:Y24,"=C")</f>
        <v>0</v>
      </c>
      <c r="Z40" s="35">
        <f>COUNTIF(Z3:Z24,"=C")</f>
        <v>3</v>
      </c>
      <c r="AA40" s="35">
        <f>COUNTIF(AA3:AA24,"=C")</f>
        <v>1</v>
      </c>
      <c r="AB40" s="35">
        <f>COUNTIF(AB3:AB24,"=C")</f>
        <v>1</v>
      </c>
      <c r="AC40" s="35">
        <f>COUNTIF(AC3:AC24,"=C")</f>
        <v>1</v>
      </c>
      <c r="AD40" s="35">
        <f>COUNTIF(AD3:AD24,"=C")</f>
        <v>0</v>
      </c>
      <c r="AE40" s="35"/>
    </row>
    <row r="41" spans="3:31">
      <c r="C41" s="35" t="s">
        <v>154</v>
      </c>
      <c r="D41" s="35">
        <f>D40</f>
        <v>0</v>
      </c>
      <c r="E41" s="35">
        <f>D41+E40</f>
        <v>0</v>
      </c>
      <c r="F41" s="35">
        <f t="shared" ref="F41:AD41" si="1">E41+F40</f>
        <v>0</v>
      </c>
      <c r="G41" s="35">
        <f t="shared" si="1"/>
        <v>0</v>
      </c>
      <c r="H41" s="35">
        <f t="shared" si="1"/>
        <v>0</v>
      </c>
      <c r="I41" s="35">
        <f t="shared" si="1"/>
        <v>0</v>
      </c>
      <c r="J41" s="35">
        <f t="shared" si="1"/>
        <v>0</v>
      </c>
      <c r="K41" s="35">
        <f t="shared" si="1"/>
        <v>0</v>
      </c>
      <c r="L41" s="35">
        <f t="shared" si="1"/>
        <v>0</v>
      </c>
      <c r="M41" s="35">
        <f t="shared" si="1"/>
        <v>0</v>
      </c>
      <c r="N41" s="35">
        <f t="shared" si="1"/>
        <v>0</v>
      </c>
      <c r="O41" s="35">
        <f t="shared" si="1"/>
        <v>1</v>
      </c>
      <c r="P41" s="35">
        <f t="shared" si="1"/>
        <v>4</v>
      </c>
      <c r="Q41" s="35">
        <f t="shared" si="1"/>
        <v>4</v>
      </c>
      <c r="R41" s="35">
        <f t="shared" si="1"/>
        <v>4</v>
      </c>
      <c r="S41" s="35">
        <f t="shared" si="1"/>
        <v>4</v>
      </c>
      <c r="T41" s="35">
        <f t="shared" si="1"/>
        <v>7</v>
      </c>
      <c r="U41" s="35">
        <f t="shared" si="1"/>
        <v>7</v>
      </c>
      <c r="V41" s="35">
        <f t="shared" si="1"/>
        <v>9</v>
      </c>
      <c r="W41" s="35">
        <f t="shared" si="1"/>
        <v>11</v>
      </c>
      <c r="X41" s="35">
        <f t="shared" si="1"/>
        <v>16</v>
      </c>
      <c r="Y41" s="35">
        <f t="shared" si="1"/>
        <v>16</v>
      </c>
      <c r="Z41" s="35">
        <f t="shared" si="1"/>
        <v>19</v>
      </c>
      <c r="AA41" s="35">
        <f t="shared" si="1"/>
        <v>20</v>
      </c>
      <c r="AB41" s="35">
        <f t="shared" si="1"/>
        <v>21</v>
      </c>
      <c r="AC41" s="35">
        <f t="shared" si="1"/>
        <v>22</v>
      </c>
      <c r="AD41" s="35">
        <f t="shared" si="1"/>
        <v>22</v>
      </c>
      <c r="AE41" s="35"/>
    </row>
    <row r="42" spans="3:31">
      <c r="C42" s="35" t="s">
        <v>155</v>
      </c>
      <c r="D42" s="35">
        <f>COUNTIF(D3:D24,"C")</f>
        <v>0</v>
      </c>
      <c r="E42" s="35">
        <f>COUNTIF(E3:E24,"C")</f>
        <v>0</v>
      </c>
      <c r="F42" s="35">
        <f>COUNTIF(F3:F24,"C")</f>
        <v>0</v>
      </c>
      <c r="G42" s="35">
        <f>COUNTIF(G3:G24,"C")</f>
        <v>0</v>
      </c>
      <c r="H42" s="35">
        <f>COUNTIF(H3:H24,"C")</f>
        <v>0</v>
      </c>
      <c r="I42" s="35">
        <f>COUNTIF(I3:I24,"C")</f>
        <v>0</v>
      </c>
      <c r="J42" s="35">
        <f>COUNTIF(J3:J24,"C")</f>
        <v>0</v>
      </c>
      <c r="K42" s="35">
        <f>COUNTIF(K3:K24,"C")</f>
        <v>0</v>
      </c>
      <c r="L42" s="35">
        <f>COUNTIF(L3:L24,"C")</f>
        <v>0</v>
      </c>
      <c r="M42" s="35">
        <f>COUNTIF(M3:M24,"C")</f>
        <v>0</v>
      </c>
      <c r="N42" s="35">
        <f>COUNTIF(N3:N24,"C")</f>
        <v>0</v>
      </c>
      <c r="O42" s="35">
        <f>COUNTIF(O3:O24,"C")</f>
        <v>1</v>
      </c>
      <c r="P42" s="35">
        <f>COUNTIF(P3:P24,"C")</f>
        <v>3</v>
      </c>
      <c r="Q42" s="35">
        <f>COUNTIF(Q3:Q24,"C")</f>
        <v>0</v>
      </c>
      <c r="R42" s="35">
        <f>COUNTIF(R3:R24,"C")</f>
        <v>0</v>
      </c>
      <c r="S42" s="35">
        <f>COUNTIF(S3:S24,"C")</f>
        <v>0</v>
      </c>
      <c r="T42" s="35">
        <f>COUNTIF(T3:T24,"C")</f>
        <v>3</v>
      </c>
      <c r="U42" s="35">
        <f>COUNTIF(U3:U24,"C")</f>
        <v>0</v>
      </c>
      <c r="V42" s="35">
        <f>COUNTIF(V3:V24,"C")</f>
        <v>2</v>
      </c>
      <c r="W42" s="35">
        <f>COUNTIF(W3:W24,"C")</f>
        <v>2</v>
      </c>
      <c r="X42" s="35">
        <f>COUNTIF(X3:X24,"C")</f>
        <v>5</v>
      </c>
      <c r="Y42" s="35">
        <f>COUNTIF(Y3:Y24,"C")</f>
        <v>0</v>
      </c>
      <c r="Z42" s="35">
        <f>COUNTIF(Z3:Z24,"C")</f>
        <v>3</v>
      </c>
      <c r="AA42" s="35">
        <f>COUNTIF(AA3:AA24,"C")</f>
        <v>1</v>
      </c>
      <c r="AB42" s="35">
        <f>COUNTIF(AB3:AB24,"C")</f>
        <v>1</v>
      </c>
      <c r="AC42" s="35">
        <f>COUNTIF(AC3:AC24,"C")</f>
        <v>1</v>
      </c>
      <c r="AD42" s="35">
        <f>COUNTIF(AD3:AD24,"C")</f>
        <v>0</v>
      </c>
      <c r="AE42" s="35"/>
    </row>
    <row r="43" spans="3:31">
      <c r="C43" s="35" t="s">
        <v>156</v>
      </c>
      <c r="D43" s="35">
        <f>D42</f>
        <v>0</v>
      </c>
      <c r="E43" s="35">
        <f>D43+E42</f>
        <v>0</v>
      </c>
      <c r="F43" s="35">
        <f t="shared" ref="F43:AD43" si="2">E43+F42</f>
        <v>0</v>
      </c>
      <c r="G43" s="35">
        <f t="shared" si="2"/>
        <v>0</v>
      </c>
      <c r="H43" s="35">
        <f t="shared" si="2"/>
        <v>0</v>
      </c>
      <c r="I43" s="35">
        <f t="shared" si="2"/>
        <v>0</v>
      </c>
      <c r="J43" s="35">
        <f t="shared" si="2"/>
        <v>0</v>
      </c>
      <c r="K43" s="35">
        <f t="shared" si="2"/>
        <v>0</v>
      </c>
      <c r="L43" s="35">
        <f t="shared" si="2"/>
        <v>0</v>
      </c>
      <c r="M43" s="35">
        <f t="shared" si="2"/>
        <v>0</v>
      </c>
      <c r="N43" s="35">
        <f t="shared" si="2"/>
        <v>0</v>
      </c>
      <c r="O43" s="35">
        <f t="shared" si="2"/>
        <v>1</v>
      </c>
      <c r="P43" s="35">
        <f t="shared" si="2"/>
        <v>4</v>
      </c>
      <c r="Q43" s="35">
        <f t="shared" si="2"/>
        <v>4</v>
      </c>
      <c r="R43" s="35">
        <f t="shared" si="2"/>
        <v>4</v>
      </c>
      <c r="S43" s="35">
        <f t="shared" si="2"/>
        <v>4</v>
      </c>
      <c r="T43" s="35">
        <f t="shared" si="2"/>
        <v>7</v>
      </c>
      <c r="U43" s="35">
        <f t="shared" si="2"/>
        <v>7</v>
      </c>
      <c r="V43" s="35">
        <f t="shared" si="2"/>
        <v>9</v>
      </c>
      <c r="W43" s="35">
        <f t="shared" si="2"/>
        <v>11</v>
      </c>
      <c r="X43" s="35">
        <f t="shared" si="2"/>
        <v>16</v>
      </c>
      <c r="Y43" s="35">
        <f t="shared" si="2"/>
        <v>16</v>
      </c>
      <c r="Z43" s="35">
        <f t="shared" si="2"/>
        <v>19</v>
      </c>
      <c r="AA43" s="35">
        <f t="shared" si="2"/>
        <v>20</v>
      </c>
      <c r="AB43" s="35">
        <f t="shared" si="2"/>
        <v>21</v>
      </c>
      <c r="AC43" s="35">
        <f t="shared" si="2"/>
        <v>22</v>
      </c>
      <c r="AD43" s="35">
        <f t="shared" si="2"/>
        <v>22</v>
      </c>
      <c r="AE43" s="35"/>
    </row>
    <row r="44" spans="3:31"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35"/>
      <c r="AA44" s="35"/>
      <c r="AB44" s="35"/>
      <c r="AC44" s="35"/>
      <c r="AD44" s="35"/>
      <c r="AE44" s="35"/>
    </row>
    <row r="45" spans="3:31"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35"/>
      <c r="AE45" s="35"/>
    </row>
    <row r="46" spans="3:31"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5"/>
      <c r="AE46" s="35"/>
    </row>
    <row r="47" spans="3:31"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5"/>
    </row>
    <row r="48" spans="3:31"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</row>
    <row r="49" spans="3:31"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35"/>
      <c r="AE49" s="35"/>
    </row>
    <row r="50" spans="3:31"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35"/>
      <c r="X50" s="35"/>
      <c r="Y50" s="35"/>
      <c r="Z50" s="35"/>
      <c r="AA50" s="35"/>
      <c r="AB50" s="35"/>
      <c r="AC50" s="35"/>
      <c r="AD50" s="35"/>
      <c r="AE50" s="35"/>
    </row>
    <row r="51" spans="3:31"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35"/>
      <c r="AA51" s="35"/>
      <c r="AB51" s="35"/>
      <c r="AC51" s="35"/>
      <c r="AD51" s="35"/>
      <c r="AE51" s="35"/>
    </row>
    <row r="52" spans="3:31"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35"/>
      <c r="AA52" s="35"/>
      <c r="AB52" s="35"/>
      <c r="AC52" s="35"/>
      <c r="AD52" s="35"/>
      <c r="AE52" s="35"/>
    </row>
    <row r="53" spans="3:31"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35"/>
      <c r="AB53" s="35"/>
      <c r="AC53" s="35"/>
      <c r="AD53" s="35"/>
      <c r="AE53" s="35"/>
    </row>
    <row r="54" spans="3:31"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5"/>
      <c r="AE54" s="35"/>
    </row>
    <row r="55" spans="3:31">
      <c r="C55" s="35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5"/>
    </row>
  </sheetData>
  <mergeCells count="7">
    <mergeCell ref="V1:Y1"/>
    <mergeCell ref="Z1:AD1"/>
    <mergeCell ref="A1:B2"/>
    <mergeCell ref="D1:H1"/>
    <mergeCell ref="I1:L1"/>
    <mergeCell ref="M1:Q1"/>
    <mergeCell ref="R1:U1"/>
  </mergeCells>
  <conditionalFormatting sqref="D3:AD25">
    <cfRule type="cellIs" dxfId="2" priority="1" operator="equal">
      <formula>"C"</formula>
    </cfRule>
    <cfRule type="cellIs" dxfId="1" priority="2" operator="equal">
      <formula>"P"</formula>
    </cfRule>
    <cfRule type="cellIs" dxfId="0" priority="3" operator="equal">
      <formula>"U"</formula>
    </cfRule>
  </conditionalFormatting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>
  <dimension ref="A1:K23"/>
  <sheetViews>
    <sheetView workbookViewId="0">
      <selection activeCell="A35" sqref="A35"/>
    </sheetView>
  </sheetViews>
  <sheetFormatPr defaultRowHeight="15"/>
  <cols>
    <col min="1" max="1" width="37.140625" style="61" customWidth="1"/>
    <col min="2" max="2" width="20.5703125" style="61" customWidth="1"/>
    <col min="3" max="3" width="10.7109375" style="61" bestFit="1" customWidth="1"/>
    <col min="4" max="5" width="9.140625" style="61"/>
    <col min="6" max="6" width="15.85546875" style="61" customWidth="1"/>
    <col min="7" max="16384" width="9.140625" style="61"/>
  </cols>
  <sheetData>
    <row r="1" spans="1:11">
      <c r="B1" s="61" t="s">
        <v>109</v>
      </c>
      <c r="C1" s="61">
        <v>1</v>
      </c>
      <c r="D1" s="61">
        <f t="shared" ref="D1:D20" si="0">IFERROR(C1+1,"")</f>
        <v>2</v>
      </c>
      <c r="E1" s="61">
        <f t="shared" ref="E1:E20" si="1">IFERROR(C1+2,"")</f>
        <v>3</v>
      </c>
      <c r="F1" s="61" t="s">
        <v>110</v>
      </c>
      <c r="G1" s="61" t="str">
        <f t="shared" ref="G1:G20" si="2">IFERROR(WEEKNUM(F1,2),"")</f>
        <v/>
      </c>
      <c r="H1" s="61" t="str">
        <f t="shared" ref="H1:K20" si="3">IFERROR(G1+1,"")</f>
        <v/>
      </c>
      <c r="I1" s="61" t="str">
        <f t="shared" si="3"/>
        <v/>
      </c>
      <c r="J1" s="61" t="str">
        <f t="shared" si="3"/>
        <v/>
      </c>
      <c r="K1" s="61" t="str">
        <f t="shared" si="3"/>
        <v/>
      </c>
    </row>
    <row r="2" spans="1:11">
      <c r="A2" s="73" t="s">
        <v>158</v>
      </c>
      <c r="B2" s="102">
        <f>'Progress Tracker'!B2</f>
        <v>41645</v>
      </c>
      <c r="C2" s="61">
        <f t="shared" ref="C2:C20" si="4">IFERROR(WEEKNUM(B2,2),"")</f>
        <v>2</v>
      </c>
      <c r="D2" s="61">
        <f t="shared" si="0"/>
        <v>3</v>
      </c>
      <c r="E2" s="61">
        <f t="shared" si="1"/>
        <v>4</v>
      </c>
      <c r="F2" s="102">
        <f>'Progress Tracker'!C2</f>
        <v>41718</v>
      </c>
      <c r="G2" s="61">
        <f t="shared" si="2"/>
        <v>12</v>
      </c>
      <c r="H2" s="61">
        <f t="shared" si="3"/>
        <v>13</v>
      </c>
      <c r="I2" s="61">
        <f t="shared" si="3"/>
        <v>14</v>
      </c>
      <c r="J2" s="61">
        <f t="shared" si="3"/>
        <v>15</v>
      </c>
      <c r="K2" s="61">
        <f t="shared" si="3"/>
        <v>16</v>
      </c>
    </row>
    <row r="3" spans="1:11">
      <c r="A3" s="73" t="s">
        <v>159</v>
      </c>
      <c r="B3" s="102">
        <f>'Progress Tracker'!B3</f>
        <v>41654</v>
      </c>
      <c r="C3" s="61">
        <f t="shared" si="4"/>
        <v>3</v>
      </c>
      <c r="D3" s="61">
        <f t="shared" si="0"/>
        <v>4</v>
      </c>
      <c r="E3" s="61">
        <f t="shared" si="1"/>
        <v>5</v>
      </c>
      <c r="F3" s="102">
        <f>'Progress Tracker'!C3</f>
        <v>41718</v>
      </c>
      <c r="G3" s="61">
        <f t="shared" si="2"/>
        <v>12</v>
      </c>
      <c r="H3" s="61">
        <f t="shared" si="3"/>
        <v>13</v>
      </c>
      <c r="I3" s="61">
        <f t="shared" si="3"/>
        <v>14</v>
      </c>
      <c r="J3" s="61">
        <f t="shared" si="3"/>
        <v>15</v>
      </c>
      <c r="K3" s="61">
        <f t="shared" si="3"/>
        <v>16</v>
      </c>
    </row>
    <row r="4" spans="1:11">
      <c r="A4" s="73" t="s">
        <v>160</v>
      </c>
      <c r="B4" s="102">
        <f>'Progress Tracker'!B4</f>
        <v>41657</v>
      </c>
      <c r="C4" s="61">
        <f t="shared" si="4"/>
        <v>3</v>
      </c>
      <c r="D4" s="61">
        <f t="shared" si="0"/>
        <v>4</v>
      </c>
      <c r="E4" s="61">
        <f t="shared" si="1"/>
        <v>5</v>
      </c>
      <c r="F4" s="102">
        <f>'Progress Tracker'!C4</f>
        <v>41690</v>
      </c>
      <c r="G4" s="61">
        <f t="shared" si="2"/>
        <v>8</v>
      </c>
      <c r="H4" s="61">
        <f t="shared" si="3"/>
        <v>9</v>
      </c>
      <c r="I4" s="61">
        <f t="shared" si="3"/>
        <v>10</v>
      </c>
      <c r="J4" s="61">
        <f t="shared" si="3"/>
        <v>11</v>
      </c>
      <c r="K4" s="61">
        <f t="shared" si="3"/>
        <v>12</v>
      </c>
    </row>
    <row r="5" spans="1:11">
      <c r="A5" s="73" t="s">
        <v>161</v>
      </c>
      <c r="B5" s="102">
        <f>'Progress Tracker'!B5</f>
        <v>41657</v>
      </c>
      <c r="C5" s="61">
        <f t="shared" si="4"/>
        <v>3</v>
      </c>
      <c r="D5" s="61">
        <f t="shared" si="0"/>
        <v>4</v>
      </c>
      <c r="E5" s="61">
        <f t="shared" si="1"/>
        <v>5</v>
      </c>
      <c r="F5" s="102">
        <f>'Progress Tracker'!C5</f>
        <v>41690</v>
      </c>
      <c r="G5" s="61">
        <f t="shared" si="2"/>
        <v>8</v>
      </c>
      <c r="H5" s="61">
        <f t="shared" si="3"/>
        <v>9</v>
      </c>
      <c r="I5" s="61">
        <f t="shared" si="3"/>
        <v>10</v>
      </c>
      <c r="J5" s="61">
        <f t="shared" si="3"/>
        <v>11</v>
      </c>
      <c r="K5" s="61">
        <f t="shared" si="3"/>
        <v>12</v>
      </c>
    </row>
    <row r="6" spans="1:11">
      <c r="A6" s="73" t="s">
        <v>162</v>
      </c>
      <c r="B6" s="102">
        <f>'Progress Tracker'!B6</f>
        <v>41684</v>
      </c>
      <c r="C6" s="61">
        <f t="shared" si="4"/>
        <v>7</v>
      </c>
      <c r="D6" s="61">
        <f t="shared" si="0"/>
        <v>8</v>
      </c>
      <c r="E6" s="61">
        <f t="shared" si="1"/>
        <v>9</v>
      </c>
      <c r="F6" s="102">
        <f>'Progress Tracker'!C6</f>
        <v>41749</v>
      </c>
      <c r="G6" s="61">
        <f t="shared" si="2"/>
        <v>16</v>
      </c>
      <c r="H6" s="61">
        <f t="shared" si="3"/>
        <v>17</v>
      </c>
      <c r="I6" s="61">
        <f t="shared" si="3"/>
        <v>18</v>
      </c>
      <c r="J6" s="61">
        <f t="shared" si="3"/>
        <v>19</v>
      </c>
      <c r="K6" s="61">
        <f t="shared" si="3"/>
        <v>20</v>
      </c>
    </row>
    <row r="7" spans="1:11">
      <c r="A7" s="73" t="s">
        <v>163</v>
      </c>
      <c r="B7" s="102">
        <f>'Progress Tracker'!B7</f>
        <v>41682</v>
      </c>
      <c r="C7" s="61">
        <f t="shared" si="4"/>
        <v>7</v>
      </c>
      <c r="D7" s="61">
        <f t="shared" si="0"/>
        <v>8</v>
      </c>
      <c r="E7" s="61">
        <f t="shared" si="1"/>
        <v>9</v>
      </c>
      <c r="F7" s="102">
        <f>'Progress Tracker'!C7</f>
        <v>41744</v>
      </c>
      <c r="G7" s="61">
        <f t="shared" si="2"/>
        <v>16</v>
      </c>
      <c r="H7" s="61">
        <f t="shared" si="3"/>
        <v>17</v>
      </c>
      <c r="I7" s="61">
        <f t="shared" si="3"/>
        <v>18</v>
      </c>
      <c r="J7" s="61">
        <f t="shared" si="3"/>
        <v>19</v>
      </c>
      <c r="K7" s="61">
        <f t="shared" si="3"/>
        <v>20</v>
      </c>
    </row>
    <row r="8" spans="1:11">
      <c r="A8" s="73" t="s">
        <v>164</v>
      </c>
      <c r="B8" s="102">
        <f>'Progress Tracker'!B8</f>
        <v>41677</v>
      </c>
      <c r="C8" s="61">
        <f t="shared" si="4"/>
        <v>6</v>
      </c>
      <c r="D8" s="61">
        <f t="shared" si="0"/>
        <v>7</v>
      </c>
      <c r="E8" s="61">
        <f t="shared" si="1"/>
        <v>8</v>
      </c>
      <c r="F8" s="102">
        <f>'Progress Tracker'!C8</f>
        <v>41730</v>
      </c>
      <c r="G8" s="61">
        <f t="shared" si="2"/>
        <v>14</v>
      </c>
      <c r="H8" s="61">
        <f t="shared" si="3"/>
        <v>15</v>
      </c>
      <c r="I8" s="61">
        <f t="shared" si="3"/>
        <v>16</v>
      </c>
      <c r="J8" s="61">
        <f t="shared" si="3"/>
        <v>17</v>
      </c>
      <c r="K8" s="61">
        <f t="shared" si="3"/>
        <v>18</v>
      </c>
    </row>
    <row r="9" spans="1:11">
      <c r="A9" s="73" t="s">
        <v>165</v>
      </c>
      <c r="B9" s="102">
        <f>'Progress Tracker'!B9</f>
        <v>41643</v>
      </c>
      <c r="C9" s="61">
        <f t="shared" si="4"/>
        <v>1</v>
      </c>
      <c r="D9" s="61">
        <f t="shared" si="0"/>
        <v>2</v>
      </c>
      <c r="E9" s="61">
        <f t="shared" si="1"/>
        <v>3</v>
      </c>
      <c r="F9" s="102">
        <f>'Progress Tracker'!C9</f>
        <v>41736</v>
      </c>
      <c r="G9" s="61">
        <f t="shared" si="2"/>
        <v>15</v>
      </c>
      <c r="H9" s="61">
        <f t="shared" si="3"/>
        <v>16</v>
      </c>
      <c r="I9" s="61">
        <f t="shared" si="3"/>
        <v>17</v>
      </c>
      <c r="J9" s="61">
        <f t="shared" si="3"/>
        <v>18</v>
      </c>
      <c r="K9" s="61">
        <f t="shared" si="3"/>
        <v>19</v>
      </c>
    </row>
    <row r="10" spans="1:11">
      <c r="A10" s="73" t="s">
        <v>166</v>
      </c>
      <c r="B10" s="102">
        <f>'Progress Tracker'!B10</f>
        <v>41643</v>
      </c>
      <c r="C10" s="61">
        <f t="shared" si="4"/>
        <v>1</v>
      </c>
      <c r="D10" s="61">
        <f t="shared" si="0"/>
        <v>2</v>
      </c>
      <c r="E10" s="61">
        <f t="shared" si="1"/>
        <v>3</v>
      </c>
      <c r="F10" s="102">
        <f>'Progress Tracker'!C10</f>
        <v>41759</v>
      </c>
      <c r="G10" s="61">
        <f t="shared" si="2"/>
        <v>18</v>
      </c>
      <c r="H10" s="61">
        <f t="shared" si="3"/>
        <v>19</v>
      </c>
      <c r="I10" s="61">
        <f t="shared" si="3"/>
        <v>20</v>
      </c>
      <c r="J10" s="61">
        <f t="shared" si="3"/>
        <v>21</v>
      </c>
      <c r="K10" s="61">
        <f t="shared" si="3"/>
        <v>22</v>
      </c>
    </row>
    <row r="11" spans="1:11">
      <c r="A11" s="73" t="s">
        <v>167</v>
      </c>
      <c r="B11" s="102">
        <f>'Progress Tracker'!B11</f>
        <v>41702</v>
      </c>
      <c r="C11" s="61">
        <f t="shared" si="4"/>
        <v>10</v>
      </c>
      <c r="D11" s="61">
        <f t="shared" si="0"/>
        <v>11</v>
      </c>
      <c r="E11" s="61">
        <f t="shared" si="1"/>
        <v>12</v>
      </c>
      <c r="F11" s="102">
        <f>'Progress Tracker'!C11</f>
        <v>41749</v>
      </c>
      <c r="G11" s="61">
        <f t="shared" si="2"/>
        <v>16</v>
      </c>
      <c r="H11" s="61">
        <f t="shared" si="3"/>
        <v>17</v>
      </c>
      <c r="I11" s="61">
        <f t="shared" si="3"/>
        <v>18</v>
      </c>
      <c r="J11" s="61">
        <f t="shared" si="3"/>
        <v>19</v>
      </c>
      <c r="K11" s="61">
        <f t="shared" si="3"/>
        <v>20</v>
      </c>
    </row>
    <row r="12" spans="1:11">
      <c r="A12" s="73" t="s">
        <v>168</v>
      </c>
      <c r="B12" s="102">
        <f>'Progress Tracker'!B12</f>
        <v>41713</v>
      </c>
      <c r="C12" s="61">
        <f t="shared" si="4"/>
        <v>11</v>
      </c>
      <c r="D12" s="61">
        <f t="shared" si="0"/>
        <v>12</v>
      </c>
      <c r="E12" s="61">
        <f t="shared" si="1"/>
        <v>13</v>
      </c>
      <c r="F12" s="102">
        <f>'Progress Tracker'!C12</f>
        <v>41749</v>
      </c>
      <c r="G12" s="61">
        <f t="shared" si="2"/>
        <v>16</v>
      </c>
      <c r="H12" s="61">
        <f t="shared" si="3"/>
        <v>17</v>
      </c>
      <c r="I12" s="61">
        <f t="shared" si="3"/>
        <v>18</v>
      </c>
      <c r="J12" s="61">
        <f t="shared" si="3"/>
        <v>19</v>
      </c>
      <c r="K12" s="61">
        <f t="shared" si="3"/>
        <v>20</v>
      </c>
    </row>
    <row r="13" spans="1:11">
      <c r="A13" s="73" t="s">
        <v>169</v>
      </c>
      <c r="B13" s="102">
        <f>'Progress Tracker'!B13</f>
        <v>41713</v>
      </c>
      <c r="C13" s="61">
        <f t="shared" si="4"/>
        <v>11</v>
      </c>
      <c r="D13" s="61">
        <f t="shared" si="0"/>
        <v>12</v>
      </c>
      <c r="E13" s="61">
        <f t="shared" si="1"/>
        <v>13</v>
      </c>
      <c r="F13" s="102">
        <f>'Progress Tracker'!C13</f>
        <v>41749</v>
      </c>
      <c r="G13" s="61">
        <f t="shared" si="2"/>
        <v>16</v>
      </c>
      <c r="H13" s="61">
        <f t="shared" si="3"/>
        <v>17</v>
      </c>
      <c r="I13" s="61">
        <f t="shared" si="3"/>
        <v>18</v>
      </c>
      <c r="J13" s="61">
        <f t="shared" si="3"/>
        <v>19</v>
      </c>
      <c r="K13" s="61">
        <f t="shared" si="3"/>
        <v>20</v>
      </c>
    </row>
    <row r="14" spans="1:11">
      <c r="A14" s="73" t="s">
        <v>170</v>
      </c>
      <c r="B14" s="102">
        <f>'Progress Tracker'!B14</f>
        <v>41679</v>
      </c>
      <c r="C14" s="61">
        <f t="shared" si="4"/>
        <v>6</v>
      </c>
      <c r="D14" s="61">
        <f t="shared" si="0"/>
        <v>7</v>
      </c>
      <c r="E14" s="61">
        <f t="shared" si="1"/>
        <v>8</v>
      </c>
      <c r="F14" s="102">
        <f>'Progress Tracker'!C14</f>
        <v>41760</v>
      </c>
      <c r="G14" s="61">
        <f t="shared" si="2"/>
        <v>18</v>
      </c>
      <c r="H14" s="61">
        <f t="shared" si="3"/>
        <v>19</v>
      </c>
      <c r="I14" s="61">
        <f t="shared" si="3"/>
        <v>20</v>
      </c>
      <c r="J14" s="61">
        <f t="shared" si="3"/>
        <v>21</v>
      </c>
      <c r="K14" s="61">
        <f t="shared" si="3"/>
        <v>22</v>
      </c>
    </row>
    <row r="15" spans="1:11">
      <c r="A15" s="73" t="s">
        <v>171</v>
      </c>
      <c r="B15" s="102" t="str">
        <f>'Progress Tracker'!B15</f>
        <v>2/1222014</v>
      </c>
      <c r="C15" s="61" t="str">
        <f t="shared" si="4"/>
        <v/>
      </c>
      <c r="D15" s="61" t="str">
        <f t="shared" si="0"/>
        <v/>
      </c>
      <c r="E15" s="61" t="str">
        <f t="shared" si="1"/>
        <v/>
      </c>
      <c r="F15" s="102">
        <f>'Progress Tracker'!C15</f>
        <v>41767</v>
      </c>
      <c r="G15" s="61">
        <f t="shared" si="2"/>
        <v>19</v>
      </c>
      <c r="H15" s="61">
        <f t="shared" si="3"/>
        <v>20</v>
      </c>
      <c r="I15" s="61">
        <f t="shared" si="3"/>
        <v>21</v>
      </c>
      <c r="J15" s="61">
        <f t="shared" si="3"/>
        <v>22</v>
      </c>
      <c r="K15" s="61">
        <f t="shared" si="3"/>
        <v>23</v>
      </c>
    </row>
    <row r="16" spans="1:11">
      <c r="A16" s="73" t="s">
        <v>172</v>
      </c>
      <c r="B16" s="102">
        <f>'Progress Tracker'!B16</f>
        <v>41695</v>
      </c>
      <c r="C16" s="61">
        <f t="shared" si="4"/>
        <v>9</v>
      </c>
      <c r="D16" s="61">
        <f t="shared" si="0"/>
        <v>10</v>
      </c>
      <c r="E16" s="61">
        <f t="shared" si="1"/>
        <v>11</v>
      </c>
      <c r="F16" s="102">
        <f>'Progress Tracker'!C16</f>
        <v>41775</v>
      </c>
      <c r="G16" s="61">
        <f t="shared" si="2"/>
        <v>20</v>
      </c>
      <c r="H16" s="61">
        <f t="shared" si="3"/>
        <v>21</v>
      </c>
      <c r="I16" s="61">
        <f t="shared" si="3"/>
        <v>22</v>
      </c>
      <c r="J16" s="61">
        <f t="shared" si="3"/>
        <v>23</v>
      </c>
      <c r="K16" s="61">
        <f t="shared" si="3"/>
        <v>24</v>
      </c>
    </row>
    <row r="17" spans="1:11">
      <c r="A17" s="73" t="s">
        <v>173</v>
      </c>
      <c r="B17" s="102">
        <f>'Progress Tracker'!B17</f>
        <v>41695</v>
      </c>
      <c r="C17" s="61">
        <f t="shared" si="4"/>
        <v>9</v>
      </c>
      <c r="D17" s="61">
        <f t="shared" si="0"/>
        <v>10</v>
      </c>
      <c r="E17" s="61">
        <f t="shared" si="1"/>
        <v>11</v>
      </c>
      <c r="F17" s="102">
        <f>'Progress Tracker'!C17</f>
        <v>41779</v>
      </c>
      <c r="G17" s="61">
        <f t="shared" si="2"/>
        <v>21</v>
      </c>
      <c r="H17" s="61">
        <f t="shared" si="3"/>
        <v>22</v>
      </c>
      <c r="I17" s="61">
        <f t="shared" si="3"/>
        <v>23</v>
      </c>
      <c r="J17" s="61">
        <f t="shared" si="3"/>
        <v>24</v>
      </c>
      <c r="K17" s="61">
        <f t="shared" si="3"/>
        <v>25</v>
      </c>
    </row>
    <row r="18" spans="1:11">
      <c r="A18" s="73" t="s">
        <v>174</v>
      </c>
      <c r="B18" s="102">
        <f>'Progress Tracker'!B18</f>
        <v>41658</v>
      </c>
      <c r="C18" s="61">
        <f t="shared" si="4"/>
        <v>3</v>
      </c>
      <c r="D18" s="61">
        <f t="shared" si="0"/>
        <v>4</v>
      </c>
      <c r="E18" s="61">
        <f t="shared" si="1"/>
        <v>5</v>
      </c>
      <c r="F18" s="102">
        <f>'Progress Tracker'!C18</f>
        <v>41690</v>
      </c>
      <c r="G18" s="61">
        <f t="shared" si="2"/>
        <v>8</v>
      </c>
      <c r="H18" s="61">
        <f t="shared" si="3"/>
        <v>9</v>
      </c>
      <c r="I18" s="61">
        <f t="shared" si="3"/>
        <v>10</v>
      </c>
      <c r="J18" s="61">
        <f t="shared" si="3"/>
        <v>11</v>
      </c>
      <c r="K18" s="61">
        <f t="shared" si="3"/>
        <v>12</v>
      </c>
    </row>
    <row r="19" spans="1:11">
      <c r="A19" s="73" t="s">
        <v>175</v>
      </c>
      <c r="B19" s="102">
        <f>'Progress Tracker'!B19</f>
        <v>41657</v>
      </c>
      <c r="C19" s="61">
        <f t="shared" si="4"/>
        <v>3</v>
      </c>
      <c r="D19" s="61">
        <f t="shared" si="0"/>
        <v>4</v>
      </c>
      <c r="E19" s="61">
        <f t="shared" si="1"/>
        <v>5</v>
      </c>
      <c r="F19" s="102">
        <f>'Progress Tracker'!C19</f>
        <v>41681</v>
      </c>
      <c r="G19" s="61">
        <f t="shared" si="2"/>
        <v>7</v>
      </c>
      <c r="H19" s="61">
        <f t="shared" si="3"/>
        <v>8</v>
      </c>
      <c r="I19" s="61">
        <f t="shared" si="3"/>
        <v>9</v>
      </c>
      <c r="J19" s="61">
        <f t="shared" si="3"/>
        <v>10</v>
      </c>
      <c r="K19" s="61">
        <f t="shared" si="3"/>
        <v>11</v>
      </c>
    </row>
    <row r="20" spans="1:11">
      <c r="A20" s="73" t="s">
        <v>176</v>
      </c>
      <c r="B20" s="102">
        <f>'Progress Tracker'!B20</f>
        <v>41690</v>
      </c>
      <c r="C20" s="61">
        <f t="shared" si="4"/>
        <v>8</v>
      </c>
      <c r="D20" s="61">
        <f t="shared" si="0"/>
        <v>9</v>
      </c>
      <c r="E20" s="61">
        <f t="shared" si="1"/>
        <v>10</v>
      </c>
      <c r="F20" s="102">
        <f>'Progress Tracker'!C20</f>
        <v>41759</v>
      </c>
      <c r="G20" s="61">
        <f t="shared" si="2"/>
        <v>18</v>
      </c>
      <c r="H20" s="61">
        <f t="shared" si="3"/>
        <v>19</v>
      </c>
      <c r="I20" s="61">
        <f t="shared" si="3"/>
        <v>20</v>
      </c>
      <c r="J20" s="61">
        <f t="shared" si="3"/>
        <v>21</v>
      </c>
      <c r="K20" s="61">
        <f t="shared" si="3"/>
        <v>22</v>
      </c>
    </row>
    <row r="21" spans="1:11">
      <c r="A21" s="73" t="s">
        <v>177</v>
      </c>
      <c r="B21" s="102">
        <f>'Progress Tracker'!B21</f>
        <v>41676</v>
      </c>
      <c r="C21" s="61">
        <f>IFERROR(WEEKNUM(B21,2),"")</f>
        <v>6</v>
      </c>
      <c r="D21" s="61">
        <f>IFERROR(C21+1,"")</f>
        <v>7</v>
      </c>
      <c r="E21" s="61">
        <f>IFERROR(C21+2,"")</f>
        <v>8</v>
      </c>
      <c r="F21" s="102">
        <f>'Progress Tracker'!C21</f>
        <v>41718</v>
      </c>
      <c r="G21" s="61">
        <f>IFERROR(WEEKNUM(F21,2),"")</f>
        <v>12</v>
      </c>
      <c r="H21" s="61">
        <f>IFERROR(G21+1,"")</f>
        <v>13</v>
      </c>
      <c r="I21" s="61">
        <f>IFERROR(H21+1,"")</f>
        <v>14</v>
      </c>
      <c r="J21" s="61">
        <f>IFERROR(I21+1,"")</f>
        <v>15</v>
      </c>
      <c r="K21" s="61">
        <f>IFERROR(J21+1,"")</f>
        <v>16</v>
      </c>
    </row>
    <row r="22" spans="1:11">
      <c r="A22" s="73" t="s">
        <v>178</v>
      </c>
      <c r="B22" s="102">
        <f>'Progress Tracker'!B22</f>
        <v>41677</v>
      </c>
      <c r="C22" s="61">
        <f t="shared" ref="C22:C23" si="5">IFERROR(WEEKNUM(B22,2),"")</f>
        <v>6</v>
      </c>
      <c r="D22" s="61">
        <f t="shared" ref="D22:D23" si="6">IFERROR(C22+1,"")</f>
        <v>7</v>
      </c>
      <c r="E22" s="61">
        <f t="shared" ref="E22:E23" si="7">IFERROR(C22+2,"")</f>
        <v>8</v>
      </c>
      <c r="F22" s="102">
        <f>'Progress Tracker'!C22</f>
        <v>41730</v>
      </c>
      <c r="G22" s="61">
        <f t="shared" ref="G22:G23" si="8">IFERROR(WEEKNUM(F22,2),"")</f>
        <v>14</v>
      </c>
      <c r="H22" s="61">
        <f t="shared" ref="H22:K23" si="9">IFERROR(G22+1,"")</f>
        <v>15</v>
      </c>
      <c r="I22" s="61">
        <f t="shared" si="9"/>
        <v>16</v>
      </c>
      <c r="J22" s="61">
        <f t="shared" si="9"/>
        <v>17</v>
      </c>
      <c r="K22" s="61">
        <f t="shared" si="9"/>
        <v>18</v>
      </c>
    </row>
    <row r="23" spans="1:11">
      <c r="A23" s="73" t="s">
        <v>179</v>
      </c>
      <c r="B23" s="102">
        <f>'Progress Tracker'!B23</f>
        <v>41678</v>
      </c>
      <c r="C23" s="61">
        <f t="shared" si="5"/>
        <v>6</v>
      </c>
      <c r="D23" s="61">
        <f t="shared" si="6"/>
        <v>7</v>
      </c>
      <c r="E23" s="61">
        <f t="shared" si="7"/>
        <v>8</v>
      </c>
      <c r="F23" s="102">
        <f>'Progress Tracker'!C23</f>
        <v>41742</v>
      </c>
      <c r="G23" s="61">
        <f t="shared" si="8"/>
        <v>15</v>
      </c>
      <c r="H23" s="61">
        <f t="shared" si="9"/>
        <v>16</v>
      </c>
      <c r="I23" s="61">
        <f t="shared" si="9"/>
        <v>17</v>
      </c>
      <c r="J23" s="61">
        <f t="shared" si="9"/>
        <v>18</v>
      </c>
      <c r="K23" s="61">
        <f t="shared" si="9"/>
        <v>19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ell_x0020_SharePoint_x0020_SAEF_x0020_LegalEntityTaxHTField0 xmlns="http://schemas.microsoft.com/sharepoint/v3">
      <Terms xmlns="http://schemas.microsoft.com/office/infopath/2007/PartnerControls">
        <TermInfo xmlns="http://schemas.microsoft.com/office/infopath/2007/PartnerControls">
          <TermName xmlns="http://schemas.microsoft.com/office/infopath/2007/PartnerControls">Shell Information Technology International Limited</TermName>
          <TermId xmlns="http://schemas.microsoft.com/office/infopath/2007/PartnerControls">37bd2d0f-9d1b-43d9-8180-544e607adc00</TermId>
        </TermInfo>
      </Terms>
    </Shell_x0020_SharePoint_x0020_SAEF_x0020_LegalEntityTaxHTField0>
    <Shell_x0020_SharePoint_x0020_SAEF_x0020_CountryOfJurisdictionTaxHTField0 xmlns="http://schemas.microsoft.com/sharepoint/v3">
      <Terms xmlns="http://schemas.microsoft.com/office/infopath/2007/PartnerControls">
        <TermInfo xmlns="http://schemas.microsoft.com/office/infopath/2007/PartnerControls">
          <TermName xmlns="http://schemas.microsoft.com/office/infopath/2007/PartnerControls">NETHERLANDS</TermName>
          <TermId xmlns="http://schemas.microsoft.com/office/infopath/2007/PartnerControls">54565ecb-470f-40ea-a584-819150a65a13</TermId>
        </TermInfo>
      </Terms>
    </Shell_x0020_SharePoint_x0020_SAEF_x0020_CountryOfJurisdictionTaxHTField0>
    <Shell_x0020_SharePoint_x0020_SAEF_x0020_BusinessTaxHTField0 xmlns="http://schemas.microsoft.com/sharepoint/v3">
      <Terms xmlns="http://schemas.microsoft.com/office/infopath/2007/PartnerControls">
        <TermInfo xmlns="http://schemas.microsoft.com/office/infopath/2007/PartnerControls">
          <TermName xmlns="http://schemas.microsoft.com/office/infopath/2007/PartnerControls">Global Functions</TermName>
          <TermId xmlns="http://schemas.microsoft.com/office/infopath/2007/PartnerControls">97a538f4-23ff-40fe-9c6e-c1dbb6867298</TermId>
        </TermInfo>
      </Terms>
    </Shell_x0020_SharePoint_x0020_SAEF_x0020_BusinessTaxHTField0>
    <Shell_x0020_SharePoint_x0020_SAEF_x0020_Collection xmlns="http://schemas.microsoft.com/sharepoint/v3">false</Shell_x0020_SharePoint_x0020_SAEF_x0020_Collection>
    <Shell_x0020_SharePoint_x0020_SAEF_x0020_ExportControlClassificationTaxHTField0 xmlns="http://schemas.microsoft.com/sharepoint/v3">
      <Terms xmlns="http://schemas.microsoft.com/office/infopath/2007/PartnerControls">
        <TermInfo xmlns="http://schemas.microsoft.com/office/infopath/2007/PartnerControls">
          <TermName xmlns="http://schemas.microsoft.com/office/infopath/2007/PartnerControls">Non-US content - Non Controlled</TermName>
          <TermId xmlns="http://schemas.microsoft.com/office/infopath/2007/PartnerControls">2ac8835e-0587-4096-a6e2-1f68da1e6cb3</TermId>
        </TermInfo>
      </Terms>
    </Shell_x0020_SharePoint_x0020_SAEF_x0020_ExportControlClassificationTaxHTField0>
    <Shell_x0020_SharePoint_x0020_SAEF_x0020_WorkgroupIDTaxHTField0 xmlns="http://schemas.microsoft.com/sharepoint/v3">
      <Terms xmlns="http://schemas.microsoft.com/office/infopath/2007/PartnerControls">
        <TermInfo xmlns="http://schemas.microsoft.com/office/infopath/2007/PartnerControls">
          <TermName xmlns="http://schemas.microsoft.com/office/infopath/2007/PartnerControls">IT Function - CIO Office File Plan - xxxxx</TermName>
          <TermId xmlns="http://schemas.microsoft.com/office/infopath/2007/PartnerControls">1034e7b4-e2b6-45d4-9bbd-3acd362530a0</TermId>
        </TermInfo>
      </Terms>
    </Shell_x0020_SharePoint_x0020_SAEF_x0020_WorkgroupIDTaxHTField0>
    <Shell_x0020_SharePoint_x0020_SAEF_x0020_BusinessUnitRegionTaxHTField0 xmlns="http://schemas.microsoft.com/sharepoint/v3">
      <Terms xmlns="http://schemas.microsoft.com/office/infopath/2007/PartnerControls">
        <TermInfo xmlns="http://schemas.microsoft.com/office/infopath/2007/PartnerControls">
          <TermName xmlns="http://schemas.microsoft.com/office/infopath/2007/PartnerControls">Business Function or Other</TermName>
          <TermId xmlns="http://schemas.microsoft.com/office/infopath/2007/PartnerControls">4d7122ee-2ff8-444d-9f0f-6a611b095945</TermId>
        </TermInfo>
      </Terms>
    </Shell_x0020_SharePoint_x0020_SAEF_x0020_BusinessUnitRegionTaxHTField0>
    <Shell_x0020_SharePoint_x0020_SAEF_x0020_BusinessProcessTaxHTField0 xmlns="http://schemas.microsoft.com/sharepoint/v3">
      <Terms xmlns="http://schemas.microsoft.com/office/infopath/2007/PartnerControls">
        <TermInfo xmlns="http://schemas.microsoft.com/office/infopath/2007/PartnerControls">
          <TermName xmlns="http://schemas.microsoft.com/office/infopath/2007/PartnerControls">IT - Information Risk Management</TermName>
          <TermId xmlns="http://schemas.microsoft.com/office/infopath/2007/PartnerControls">eba3edc4-3561-4325-a3f2-ee85bc0b3ce5</TermId>
        </TermInfo>
      </Terms>
    </Shell_x0020_SharePoint_x0020_SAEF_x0020_BusinessProcessTaxHTField0>
    <Shell_x0020_SharePoint_x0020_SAEF_x0020_KeepFileLocal xmlns="http://schemas.microsoft.com/sharepoint/v3">false</Shell_x0020_SharePoint_x0020_SAEF_x0020_KeepFileLocal>
    <Shell_x0020_SharePoint_x0020_SAEF_x0020_LanguageTaxHTField0 xmlns="http://schemas.microsoft.com/sharepoint/v3">
      <Terms xmlns="http://schemas.microsoft.com/office/infopath/2007/PartnerControls">
        <TermInfo xmlns="http://schemas.microsoft.com/office/infopath/2007/PartnerControls">
          <TermName xmlns="http://schemas.microsoft.com/office/infopath/2007/PartnerControls">English</TermName>
          <TermId xmlns="http://schemas.microsoft.com/office/infopath/2007/PartnerControls">bd3ad5ee-f0c3-40aa-8cc8-36ef09940af3</TermId>
        </TermInfo>
      </Terms>
    </Shell_x0020_SharePoint_x0020_SAEF_x0020_LanguageTaxHTField0>
    <Shell_x0020_SharePoint_x0020_SAEF_x0020_SiteOwner xmlns="http://schemas.microsoft.com/sharepoint/v3">europe\ian.chapman</Shell_x0020_SharePoint_x0020_SAEF_x0020_SiteOwner>
    <Shell_x0020_SharePoint_x0020_SAEF_x0020_SiteCollectionName xmlns="http://schemas.microsoft.com/sharepoint/v3">IRM 2010-2012 Programme</Shell_x0020_SharePoint_x0020_SAEF_x0020_SiteCollectionName>
    <Shell_x0020_SharePoint_x0020_SAEF_x0020_DocumentTypeTaxHTField0 xmlns="http://schemas.microsoft.com/sharepoint/v3">
      <Terms xmlns="http://schemas.microsoft.com/office/infopath/2007/PartnerControls">
        <TermInfo xmlns="http://schemas.microsoft.com/office/infopath/2007/PartnerControls">
          <TermName xmlns="http://schemas.microsoft.com/office/infopath/2007/PartnerControls">Other [IRM]</TermName>
          <TermId xmlns="http://schemas.microsoft.com/office/infopath/2007/PartnerControls">319ca4f1-17fb-47f6-8d17-08617b199ca4</TermId>
        </TermInfo>
      </Terms>
    </Shell_x0020_SharePoint_x0020_SAEF_x0020_DocumentTypeTaxHTField0>
    <Shell_x0020_SharePoint_x0020_SAEF_x0020_SecurityClassificationTaxHTField0 xmlns="http://schemas.microsoft.com/sharepoint/v3">
      <Terms xmlns="http://schemas.microsoft.com/office/infopath/2007/PartnerControls">
        <TermInfo xmlns="http://schemas.microsoft.com/office/infopath/2007/PartnerControls">
          <TermName xmlns="http://schemas.microsoft.com/office/infopath/2007/PartnerControls">Confidential</TermName>
          <TermId xmlns="http://schemas.microsoft.com/office/infopath/2007/PartnerControls">e4bc29b2-6e76-48cc-b090-8b544c0802ae</TermId>
        </TermInfo>
      </Terms>
    </Shell_x0020_SharePoint_x0020_SAEF_x0020_SecurityClassificationTaxHTField0>
    <Shell_x0020_SharePoint_x0020_SAEF_x0020_Owner xmlns="http://schemas.microsoft.com/sharepoint/v3" xsi:nil="true"/>
    <Shell_x0020_SharePoint_x0020_SAEF_x0020_GlobalFunctionTaxHTField0 xmlns="http://schemas.microsoft.com/sharepoint/v3">
      <Terms xmlns="http://schemas.microsoft.com/office/infopath/2007/PartnerControls">
        <TermInfo xmlns="http://schemas.microsoft.com/office/infopath/2007/PartnerControls">
          <TermName xmlns="http://schemas.microsoft.com/office/infopath/2007/PartnerControls">Information Technology</TermName>
          <TermId xmlns="http://schemas.microsoft.com/office/infopath/2007/PartnerControls">d388b442-0f35-4ef7-bb6d-ea4386749e1a</TermId>
        </TermInfo>
      </Terms>
    </Shell_x0020_SharePoint_x0020_SAEF_x0020_GlobalFunctionTaxHTField0>
    <TaxCatchAll xmlns="e43dc82a-bede-4b29-a1d4-832c81f547ba">
      <Value>21</Value>
      <Value>20</Value>
      <Value>19</Value>
      <Value>18</Value>
      <Value>17</Value>
      <Value>15</Value>
      <Value>14</Value>
      <Value>13</Value>
      <Value>12</Value>
      <Value>11</Value>
      <Value>10</Value>
      <Value>9</Value>
      <Value>7</Value>
      <Value>5</Value>
      <Value>2</Value>
      <Value>1</Value>
    </TaxCatchAll>
    <_dlc_DocId xmlns="e43dc82a-bede-4b29-a1d4-832c81f547ba">AAAAA9275-3-1378</_dlc_DocId>
    <_dlc_DocIdUrl xmlns="e43dc82a-bede-4b29-a1d4-832c81f547ba">
      <Url>https://eu001-sp.shell.com/sites/AAAAA9275/_layouts/DocIdRedir.aspx?ID=AAAAA9275-3-1378</Url>
      <Description>AAAAA9275-3-1378</Description>
    </_dlc_DocIdUrl>
    <o2e45fdfdb1847febab71597712f9e5a xmlns="e43dc82a-bede-4b29-a1d4-832c81f547ba">
      <Terms xmlns="http://schemas.microsoft.com/office/infopath/2007/PartnerControls">
        <TermInfo xmlns="http://schemas.microsoft.com/office/infopath/2007/PartnerControls">
          <TermName xmlns="http://schemas.microsoft.com/office/infopath/2007/PartnerControls">IRM Community</TermName>
          <TermId xmlns="http://schemas.microsoft.com/office/infopath/2007/PartnerControls">3d7b7bcd-1b32-46a4-8117-807e18522000</TermId>
        </TermInfo>
      </Terms>
    </o2e45fdfdb1847febab71597712f9e5a>
    <d043417ed2a4486182537f19a362d241 xmlns="c53e9bc9-17d0-41f4-bcd1-cb6b1bd6e1a4" xsi:nil="true"/>
    <de13fc1365aa4e5dad41064bb9c56bdc xmlns="e43dc82a-bede-4b29-a1d4-832c81f547ba">
      <Terms xmlns="http://schemas.microsoft.com/office/infopath/2007/PartnerControls">
        <TermInfo xmlns="http://schemas.microsoft.com/office/infopath/2007/PartnerControls">
          <TermName xmlns="http://schemas.microsoft.com/office/infopath/2007/PartnerControls">Security</TermName>
          <TermId xmlns="http://schemas.microsoft.com/office/infopath/2007/PartnerControls">51c5e1c3-1daa-4293-9aa3-333f92d4799f</TermId>
        </TermInfo>
      </Terms>
    </de13fc1365aa4e5dad41064bb9c56bdc>
    <Shell_x0020_SharePoint_x0020_SAEF_x0020_DocumentStatusTaxHTField0 xmlns="http://schemas.microsoft.com/sharepoint/v3">
      <Terms xmlns="http://schemas.microsoft.com/office/infopath/2007/PartnerControls">
        <TermInfo xmlns="http://schemas.microsoft.com/office/infopath/2007/PartnerControls">
          <TermName xmlns="http://schemas.microsoft.com/office/infopath/2007/PartnerControls">Draft</TermName>
          <TermId xmlns="http://schemas.microsoft.com/office/infopath/2007/PartnerControls">1c86f377-7d91-4c95-bd5b-c18c83fe0aa5</TermId>
        </TermInfo>
      </Terms>
    </Shell_x0020_SharePoint_x0020_SAEF_x0020_DocumentStatusTaxHTField0>
    <n6ee1e1ba26d4906af7c8e152e94055c xmlns="e43dc82a-bede-4b29-a1d4-832c81f547ba">
      <Terms xmlns="http://schemas.microsoft.com/office/infopath/2007/PartnerControls">
        <TermInfo xmlns="http://schemas.microsoft.com/office/infopath/2007/PartnerControls">
          <TermName xmlns="http://schemas.microsoft.com/office/infopath/2007/PartnerControls">Compliance</TermName>
          <TermId xmlns="http://schemas.microsoft.com/office/infopath/2007/PartnerControls">1470268e-fee8-4f12-9df0-24d40a23e7e1</TermId>
        </TermInfo>
      </Terms>
    </n6ee1e1ba26d4906af7c8e152e94055c>
    <hc75750152b848e785fa4c676c0dd8a5 xmlns="e43dc82a-bede-4b29-a1d4-832c81f547ba">
      <Terms xmlns="http://schemas.microsoft.com/office/infopath/2007/PartnerControls">
        <TermInfo xmlns="http://schemas.microsoft.com/office/infopath/2007/PartnerControls">
          <TermName xmlns="http://schemas.microsoft.com/office/infopath/2007/PartnerControls">cIRM</TermName>
          <TermId xmlns="http://schemas.microsoft.com/office/infopath/2007/PartnerControls">c6ce661d-b35f-4583-a6d5-640a49811cba</TermId>
        </TermInfo>
      </Terms>
    </hc75750152b848e785fa4c676c0dd8a5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E4D6358DFF43943A464F283F573A96E" ma:contentTypeVersion="42" ma:contentTypeDescription="Create a new document." ma:contentTypeScope="" ma:versionID="af3420c14f05699e4ca4dc5c058f4594">
  <xsd:schema xmlns:xsd="http://www.w3.org/2001/XMLSchema" xmlns:xs="http://www.w3.org/2001/XMLSchema" xmlns:p="http://schemas.microsoft.com/office/2006/metadata/properties" xmlns:ns1="http://schemas.microsoft.com/sharepoint/v3" xmlns:ns2="e43dc82a-bede-4b29-a1d4-832c81f547ba" xmlns:ns4="c53e9bc9-17d0-41f4-bcd1-cb6b1bd6e1a4" targetNamespace="http://schemas.microsoft.com/office/2006/metadata/properties" ma:root="true" ma:fieldsID="95b15330a94223037aa3d73f0976a728" ns1:_="" ns2:_="" ns4:_="">
    <xsd:import namespace="http://schemas.microsoft.com/sharepoint/v3"/>
    <xsd:import namespace="e43dc82a-bede-4b29-a1d4-832c81f547ba"/>
    <xsd:import namespace="c53e9bc9-17d0-41f4-bcd1-cb6b1bd6e1a4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1:Shell_x0020_SharePoint_x0020_SAEF_x0020_SecurityClassificationTaxHTField0" minOccurs="0"/>
                <xsd:element ref="ns2:TaxCatchAll" minOccurs="0"/>
                <xsd:element ref="ns1:Shell_x0020_SharePoint_x0020_SAEF_x0020_ExportControlClassificationTaxHTField0" minOccurs="0"/>
                <xsd:element ref="ns1:Shell_x0020_SharePoint_x0020_SAEF_x0020_DocumentStatusTaxHTField0" minOccurs="0"/>
                <xsd:element ref="ns1:Shell_x0020_SharePoint_x0020_SAEF_x0020_DocumentTypeTaxHTField0" minOccurs="0"/>
                <xsd:element ref="ns1:Shell_x0020_SharePoint_x0020_SAEF_x0020_Owner" minOccurs="0"/>
                <xsd:element ref="ns2:n6ee1e1ba26d4906af7c8e152e94055c" minOccurs="0"/>
                <xsd:element ref="ns2:o2e45fdfdb1847febab71597712f9e5a" minOccurs="0"/>
                <xsd:element ref="ns2:hc75750152b848e785fa4c676c0dd8a5" minOccurs="0"/>
                <xsd:element ref="ns1:Shell_x0020_SharePoint_x0020_SAEF_x0020_BusinessTaxHTField0" minOccurs="0"/>
                <xsd:element ref="ns1:Shell_x0020_SharePoint_x0020_SAEF_x0020_BusinessUnitRegionTaxHTField0" minOccurs="0"/>
                <xsd:element ref="ns1:Shell_x0020_SharePoint_x0020_SAEF_x0020_GlobalFunctionTaxHTField0" minOccurs="0"/>
                <xsd:element ref="ns1:Shell_x0020_SharePoint_x0020_SAEF_x0020_BusinessProcessTaxHTField0" minOccurs="0"/>
                <xsd:element ref="ns1:Shell_x0020_SharePoint_x0020_SAEF_x0020_LegalEntityTaxHTField0" minOccurs="0"/>
                <xsd:element ref="ns1:Shell_x0020_SharePoint_x0020_SAEF_x0020_WorkgroupIDTaxHTField0" minOccurs="0"/>
                <xsd:element ref="ns1:Shell_x0020_SharePoint_x0020_SAEF_x0020_SiteCollectionName"/>
                <xsd:element ref="ns1:Shell_x0020_SharePoint_x0020_SAEF_x0020_SiteOwner"/>
                <xsd:element ref="ns1:Shell_x0020_SharePoint_x0020_SAEF_x0020_LanguageTaxHTField0" minOccurs="0"/>
                <xsd:element ref="ns1:Shell_x0020_SharePoint_x0020_SAEF_x0020_CountryOfJurisdictionTaxHTField0" minOccurs="0"/>
                <xsd:element ref="ns1:Shell_x0020_SharePoint_x0020_SAEF_x0020_Collection" minOccurs="0"/>
                <xsd:element ref="ns1:Shell_x0020_SharePoint_x0020_SAEF_x0020_KeepFileLocal" minOccurs="0"/>
                <xsd:element ref="ns2:de13fc1365aa4e5dad41064bb9c56bdc" minOccurs="0"/>
                <xsd:element ref="ns4:d043417ed2a4486182537f19a362d241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Shell_x0020_SharePoint_x0020_SAEF_x0020_SecurityClassificationTaxHTField0" ma:index="11" ma:taxonomy="true" ma:internalName="Shell_x0020_SharePoint_x0020_SAEF_x0020_SecurityClassificationTaxHTField0" ma:taxonomyFieldName="Shell_x0020_SharePoint_x0020_SAEF_x0020_SecurityClassification" ma:displayName="Security Classification" ma:default="9;#Confidential|e4bc29b2-6e76-48cc-b090-8b544c0802ae" ma:fieldId="{2ce2f798-4e95-48f9-a317-73f854109466}" ma:sspId="e3aebf70-341c-4d91-bdd3-aba9df361687" ma:termSetId="daf890f0-167e-4ee2-a9fd-a81536ed8167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Shell_x0020_SharePoint_x0020_SAEF_x0020_ExportControlClassificationTaxHTField0" ma:index="14" ma:taxonomy="true" ma:internalName="Shell_x0020_SharePoint_x0020_SAEF_x0020_ExportControlClassificationTaxHTField0" ma:taxonomyFieldName="Shell_x0020_SharePoint_x0020_SAEF_x0020_ExportControlClassification" ma:displayName="Export Control" ma:default="8;#Non-US content - Controlled|7e99700e-aee5-4a3d-8ec4-6375fb264913" ma:fieldId="{334f96ae-8e6f-4bca-bd92-9698e8369ad6}" ma:sspId="e3aebf70-341c-4d91-bdd3-aba9df361687" ma:termSetId="0a37200c-155d-4bd2-8a71-6ee4023d1aad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Shell_x0020_SharePoint_x0020_SAEF_x0020_DocumentStatusTaxHTField0" ma:index="16" ma:taxonomy="true" ma:internalName="Shell_x0020_SharePoint_x0020_SAEF_x0020_DocumentStatusTaxHTField0" ma:taxonomyFieldName="Shell_x0020_SharePoint_x0020_SAEF_x0020_DocumentStatus" ma:displayName="Document Status" ma:default="11;#Draft|1c86f377-7d91-4c95-bd5b-c18c83fe0aa5" ma:fieldId="{627a77c6-2170-43dd-a0ef-eb6a3870ea75}" ma:sspId="e3aebf70-341c-4d91-bdd3-aba9df361687" ma:termSetId="935aba77-d2cb-414d-bb70-87b73a0515d8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Shell_x0020_SharePoint_x0020_SAEF_x0020_DocumentTypeTaxHTField0" ma:index="18" ma:taxonomy="true" ma:internalName="Shell_x0020_SharePoint_x0020_SAEF_x0020_DocumentTypeTaxHTField0" ma:taxonomyFieldName="Shell_x0020_SharePoint_x0020_SAEF_x0020_DocumentType" ma:displayName="Document Type" ma:default="" ma:fieldId="{566fdc14-b4fa-46ee-a88e-e2aac7ad2eac}" ma:sspId="e3aebf70-341c-4d91-bdd3-aba9df361687" ma:termSetId="5e36e259-c466-4215-8408-d2bb73646180" ma:anchorId="f759c6f2-c641-4164-9dad-6413ea6b99fe" ma:open="false" ma:isKeyword="false">
      <xsd:complexType>
        <xsd:sequence>
          <xsd:element ref="pc:Terms" minOccurs="0" maxOccurs="1"/>
        </xsd:sequence>
      </xsd:complexType>
    </xsd:element>
    <xsd:element name="Shell_x0020_SharePoint_x0020_SAEF_x0020_Owner" ma:index="21" nillable="true" ma:displayName="Owner" ma:internalName="Shell_x0020_SharePoint_x0020_SAEF_x0020_Owner">
      <xsd:simpleType>
        <xsd:restriction base="dms:Text"/>
      </xsd:simpleType>
    </xsd:element>
    <xsd:element name="Shell_x0020_SharePoint_x0020_SAEF_x0020_BusinessTaxHTField0" ma:index="28" ma:taxonomy="true" ma:internalName="Shell_x0020_SharePoint_x0020_SAEF_x0020_BusinessTaxHTField0" ma:taxonomyFieldName="Shell_x0020_SharePoint_x0020_SAEF_x0020_Business" ma:displayName="Business" ma:default="1;#Global Functions|97a538f4-23ff-40fe-9c6e-c1dbb6867298" ma:fieldId="{0d7acb72-5c17-4ee6-b184-d60d15597f6a}" ma:sspId="e3aebf70-341c-4d91-bdd3-aba9df361687" ma:termSetId="f928660f-a52c-4d0d-a7a1-af45e8e16dc6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Shell_x0020_SharePoint_x0020_SAEF_x0020_BusinessUnitRegionTaxHTField0" ma:index="30" ma:taxonomy="true" ma:internalName="Shell_x0020_SharePoint_x0020_SAEF_x0020_BusinessUnitRegionTaxHTField0" ma:taxonomyFieldName="Shell_x0020_SharePoint_x0020_SAEF_x0020_BusinessUnitRegion" ma:displayName="Business Unit/Region" ma:default="1;#Global Functions|97a538f4-23ff-40fe-9c6e-c1dbb6867298" ma:fieldId="{98984985-015b-4079-8918-b5a01b45e4b3}" ma:sspId="e3aebf70-341c-4d91-bdd3-aba9df361687" ma:termSetId="f928660f-a52c-4d0d-a7a1-af45e8e16dc6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Shell_x0020_SharePoint_x0020_SAEF_x0020_GlobalFunctionTaxHTField0" ma:index="32" ma:taxonomy="true" ma:internalName="Shell_x0020_SharePoint_x0020_SAEF_x0020_GlobalFunctionTaxHTField0" ma:taxonomyFieldName="Shell_x0020_SharePoint_x0020_SAEF_x0020_GlobalFunction" ma:displayName="Business Function" ma:default="2;#Information Technology|d388b442-0f35-4ef7-bb6d-ea4386749e1a" ma:fieldId="{1284211f-8330-48b1-a5cc-ec1f0d9b0f7a}" ma:sspId="e3aebf70-341c-4d91-bdd3-aba9df361687" ma:termSetId="354c4cc3-2d4b-4608-9bbd-a538d7fca2d9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Shell_x0020_SharePoint_x0020_SAEF_x0020_BusinessProcessTaxHTField0" ma:index="34" nillable="true" ma:taxonomy="true" ma:internalName="Shell_x0020_SharePoint_x0020_SAEF_x0020_BusinessProcessTaxHTField0" ma:taxonomyFieldName="Shell_x0020_SharePoint_x0020_SAEF_x0020_BusinessProcess" ma:displayName="Business Process" ma:default="7;#IT - Information Risk Management|eba3edc4-3561-4325-a3f2-ee85bc0b3ce5" ma:fieldId="{f7493bb9-5348-44de-a787-5c9f505950a2}" ma:sspId="e3aebf70-341c-4d91-bdd3-aba9df361687" ma:termSetId="f105a133-66fc-4406-afa4-8b472c9cdbb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Shell_x0020_SharePoint_x0020_SAEF_x0020_LegalEntityTaxHTField0" ma:index="36" ma:taxonomy="true" ma:internalName="Shell_x0020_SharePoint_x0020_SAEF_x0020_LegalEntityTaxHTField0" ma:taxonomyFieldName="Shell_x0020_SharePoint_x0020_SAEF_x0020_LegalEntity" ma:displayName="Legal Entity" ma:default="3;#SITI|c025a074-7f08-4173-bb5f-38d03aa3d507" ma:fieldId="{529dd253-148e-4d10-9b8c-1444f6695d3b}" ma:sspId="e3aebf70-341c-4d91-bdd3-aba9df361687" ma:termSetId="94b6dd6e-4329-4f68-907b-ed5bdd50f8ac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Shell_x0020_SharePoint_x0020_SAEF_x0020_WorkgroupIDTaxHTField0" ma:index="38" ma:taxonomy="true" ma:internalName="Shell_x0020_SharePoint_x0020_SAEF_x0020_WorkgroupIDTaxHTField0" ma:taxonomyFieldName="Shell_x0020_SharePoint_x0020_SAEF_x0020_WorkgroupID" ma:displayName="TRIM Workgroup" ma:default="4;#IT Function - Global Functions IT - IT for IT - xxxxx|c6b88f8c-8bb0-4bd3-a6c8-bbfbab304adf" ma:fieldId="{c47cabfe-a1bc-4e26-91b8-d95c8ce41647}" ma:sspId="e3aebf70-341c-4d91-bdd3-aba9df361687" ma:termSetId="85736b86-0546-4c3b-b21c-7ab07eee0568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Shell_x0020_SharePoint_x0020_SAEF_x0020_SiteCollectionName" ma:index="40" ma:displayName="Site Collection Name" ma:default="IRM 2.0 Database Security Projects" ma:hidden="true" ma:internalName="Shell_x0020_SharePoint_x0020_SAEF_x0020_SiteCollectionName">
      <xsd:simpleType>
        <xsd:restriction base="dms:Text"/>
      </xsd:simpleType>
    </xsd:element>
    <xsd:element name="Shell_x0020_SharePoint_x0020_SAEF_x0020_SiteOwner" ma:index="41" ma:displayName="Site Owner" ma:default="europe\crispin.deans" ma:hidden="true" ma:internalName="Shell_x0020_SharePoint_x0020_SAEF_x0020_SiteOwner">
      <xsd:simpleType>
        <xsd:restriction base="dms:Text"/>
      </xsd:simpleType>
    </xsd:element>
    <xsd:element name="Shell_x0020_SharePoint_x0020_SAEF_x0020_LanguageTaxHTField0" ma:index="42" ma:taxonomy="true" ma:internalName="Shell_x0020_SharePoint_x0020_SAEF_x0020_LanguageTaxHTField0" ma:taxonomyFieldName="Shell_x0020_SharePoint_x0020_SAEF_x0020_Language" ma:displayName="Language" ma:default="5;#English|bd3ad5ee-f0c3-40aa-8cc8-36ef09940af3" ma:fieldId="{a99e316a-5158-4b34-9a98-5674ef8a1639}" ma:sspId="e3aebf70-341c-4d91-bdd3-aba9df361687" ma:termSetId="b2561cd2-09b2-4dce-b5be-021768df6d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Shell_x0020_SharePoint_x0020_SAEF_x0020_CountryOfJurisdictionTaxHTField0" ma:index="44" ma:taxonomy="true" ma:internalName="Shell_x0020_SharePoint_x0020_SAEF_x0020_CountryOfJurisdictionTaxHTField0" ma:taxonomyFieldName="Shell_x0020_SharePoint_x0020_SAEF_x0020_CountryOfJurisdiction" ma:displayName="Country of Jurisdiction" ma:default="6;#UNITED KINGDOM|a641b02c-ea62-4b2d-a926-5e7208151dda" ma:fieldId="{dc07035f-7987-48f5-ba88-2d29e2b62c9e}" ma:sspId="e3aebf70-341c-4d91-bdd3-aba9df361687" ma:termSetId="a560ecad-89fd-4dcd-adad-4e15e7baec58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Shell_x0020_SharePoint_x0020_SAEF_x0020_Collection" ma:index="46" nillable="true" ma:displayName="Collection" ma:default="0" ma:hidden="true" ma:internalName="Shell_x0020_SharePoint_x0020_SAEF_x0020_Collection">
      <xsd:simpleType>
        <xsd:restriction base="dms:Boolean"/>
      </xsd:simpleType>
    </xsd:element>
    <xsd:element name="Shell_x0020_SharePoint_x0020_SAEF_x0020_KeepFileLocal" ma:index="47" nillable="true" ma:displayName="Keep File Local" ma:default="0" ma:hidden="true" ma:internalName="Shell_x0020_SharePoint_x0020_SAEF_x0020_KeepFileLocal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43dc82a-bede-4b29-a1d4-832c81f547ba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9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TaxCatchAll" ma:index="13" nillable="true" ma:displayName="Taxonomy Catch All Column" ma:description="" ma:hidden="true" ma:list="{609926aa-e7a0-4a35-8aa2-25010e638751}" ma:internalName="TaxCatchAll" ma:showField="CatchAllData" ma:web="e43dc82a-bede-4b29-a1d4-832c81f547b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n6ee1e1ba26d4906af7c8e152e94055c" ma:index="23" nillable="true" ma:taxonomy="true" ma:internalName="n6ee1e1ba26d4906af7c8e152e94055c" ma:taxonomyFieldName="Shell_x0020_SharePoint_x0020_SIS_x0020_Attributes" ma:displayName="Attributes" ma:default="12;#Compliance|1470268e-fee8-4f12-9df0-24d40a23e7e1" ma:fieldId="{76ee1e1b-a26d-4906-af7c-8e152e94055c}" ma:sspId="e3aebf70-341c-4d91-bdd3-aba9df361687" ma:termSetId="5e36e259-c466-4215-8408-d2bb73646180" ma:anchorId="e95a6e93-5a6d-4a37-9972-47fe8e75bf6c" ma:open="false" ma:isKeyword="false">
      <xsd:complexType>
        <xsd:sequence>
          <xsd:element ref="pc:Terms" minOccurs="0" maxOccurs="1"/>
        </xsd:sequence>
      </xsd:complexType>
    </xsd:element>
    <xsd:element name="o2e45fdfdb1847febab71597712f9e5a" ma:index="25" nillable="true" ma:taxonomy="true" ma:internalName="o2e45fdfdb1847febab71597712f9e5a" ma:taxonomyFieldName="Shell_x0020_SharePoint_x0020_SIS_x0020_Audience" ma:displayName="Audience" ma:default="13;#IRM Community|3d7b7bcd-1b32-46a4-8117-807e18522000" ma:fieldId="{82e45fdf-db18-47fe-bab7-1597712f9e5a}" ma:sspId="e3aebf70-341c-4d91-bdd3-aba9df361687" ma:termSetId="5e36e259-c466-4215-8408-d2bb73646180" ma:anchorId="69444549-5a29-42b1-82bb-b1200d1ec9e2" ma:open="false" ma:isKeyword="false">
      <xsd:complexType>
        <xsd:sequence>
          <xsd:element ref="pc:Terms" minOccurs="0" maxOccurs="1"/>
        </xsd:sequence>
      </xsd:complexType>
    </xsd:element>
    <xsd:element name="hc75750152b848e785fa4c676c0dd8a5" ma:index="27" nillable="true" ma:taxonomy="true" ma:internalName="hc75750152b848e785fa4c676c0dd8a5" ma:taxonomyFieldName="Shell_x0020_SharePoint_x0020_SIS_x0020_Team" ma:displayName="Team" ma:default="14;#cIRM|c6ce661d-b35f-4583-a6d5-640a49811cba" ma:fieldId="{1c757501-52b8-48e7-85fa-4c676c0dd8a5}" ma:sspId="e3aebf70-341c-4d91-bdd3-aba9df361687" ma:termSetId="5e36e259-c466-4215-8408-d2bb73646180" ma:anchorId="5210b54c-80d0-4cb5-a7f6-e3588d4034e5" ma:open="false" ma:isKeyword="false">
      <xsd:complexType>
        <xsd:sequence>
          <xsd:element ref="pc:Terms" minOccurs="0" maxOccurs="1"/>
        </xsd:sequence>
      </xsd:complexType>
    </xsd:element>
    <xsd:element name="de13fc1365aa4e5dad41064bb9c56bdc" ma:index="49" nillable="true" ma:taxonomy="true" ma:internalName="de13fc1365aa4e5dad41064bb9c56bdc" ma:taxonomyFieldName="Shell_x0020_SharePoint_x0020_SIS_x0020_ITDomain" ma:displayName="IT Domain" ma:default="10;#Security|51c5e1c3-1daa-4293-9aa3-333f92d4799f" ma:fieldId="{de13fc13-65aa-4e5d-ad41-064bb9c56bdc}" ma:sspId="e3aebf70-341c-4d91-bdd3-aba9df361687" ma:termSetId="5e36e259-c466-4215-8408-d2bb73646180" ma:anchorId="9b394dfa-027b-4226-96bf-98b36b1ce7ff" ma:open="fals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53e9bc9-17d0-41f4-bcd1-cb6b1bd6e1a4" elementFormDefault="qualified">
    <xsd:import namespace="http://schemas.microsoft.com/office/2006/documentManagement/types"/>
    <xsd:import namespace="http://schemas.microsoft.com/office/infopath/2007/PartnerControls"/>
    <xsd:element name="d043417ed2a4486182537f19a362d241" ma:index="51" nillable="true" ma:displayName="ITDM Process_0" ma:hidden="true" ma:internalName="d043417ed2a4486182537f19a362d241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 ma:index="20" ma:displayName="Author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Assembly>Microsoft.Office.DocumentManagement, Version=14.0.0.0, Culture=neutral, PublicKeyToken=71e9bce111e9429c</Assembly>
    <Class>Microsoft.Office.DocumentManagement.Internal.DocIdHandler</Class>
    <Data/>
    <Filter/>
  </Receiver>
</spe:Receivers>
</file>

<file path=customXml/itemProps1.xml><?xml version="1.0" encoding="utf-8"?>
<ds:datastoreItem xmlns:ds="http://schemas.openxmlformats.org/officeDocument/2006/customXml" ds:itemID="{C2DDBE46-F2E3-45CB-A31B-442D26D450A4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e43dc82a-bede-4b29-a1d4-832c81f547ba"/>
    <ds:schemaRef ds:uri="c53e9bc9-17d0-41f4-bcd1-cb6b1bd6e1a4"/>
  </ds:schemaRefs>
</ds:datastoreItem>
</file>

<file path=customXml/itemProps2.xml><?xml version="1.0" encoding="utf-8"?>
<ds:datastoreItem xmlns:ds="http://schemas.openxmlformats.org/officeDocument/2006/customXml" ds:itemID="{439135FD-FED2-413F-80C6-2D9ABB625E0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66CC5A3-AD40-4EF9-AC3B-72085143068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e43dc82a-bede-4b29-a1d4-832c81f547ba"/>
    <ds:schemaRef ds:uri="c53e9bc9-17d0-41f4-bcd1-cb6b1bd6e1a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E51D1AB1-12D8-4BE1-8C21-D83A727576E0}">
  <ds:schemaRefs>
    <ds:schemaRef ds:uri="http://schemas.microsoft.com/sharepoint/event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2</vt:i4>
      </vt:variant>
    </vt:vector>
  </HeadingPairs>
  <TitlesOfParts>
    <vt:vector size="11" baseType="lpstr">
      <vt:lpstr>Scope List Original</vt:lpstr>
      <vt:lpstr>Workdays</vt:lpstr>
      <vt:lpstr>Progress Tracker</vt:lpstr>
      <vt:lpstr>Validations</vt:lpstr>
      <vt:lpstr>Sheet1</vt:lpstr>
      <vt:lpstr>Sheet2</vt:lpstr>
      <vt:lpstr>Sheet5</vt:lpstr>
      <vt:lpstr>Visual</vt:lpstr>
      <vt:lpstr>Sys</vt:lpstr>
      <vt:lpstr>Status</vt:lpstr>
      <vt:lpstr>YES</vt:lpstr>
    </vt:vector>
  </TitlesOfParts>
  <Company>Shell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Karen.Baldacchino</dc:creator>
  <cp:lastModifiedBy>Leron.Zinatullin</cp:lastModifiedBy>
  <dcterms:created xsi:type="dcterms:W3CDTF">2013-06-12T10:56:34Z</dcterms:created>
  <dcterms:modified xsi:type="dcterms:W3CDTF">2014-02-07T11:23:18Z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0x0101002E4D6358DFF43943A464F283F573A96E</vt:lpwstr>
  </property>
  <property fmtid="{D5CDD505-2E9C-101B-9397-08002B2CF9AE}" pid="3" name="_dlc_policyId">
    <vt:lpwstr>0x0101006F0A470EEB1140E7AA14F4CE8A50B54C|1203996477</vt:lpwstr>
  </property>
  <property fmtid="{D5CDD505-2E9C-101B-9397-08002B2CF9AE}" pid="4" name="ItemRetentionFormula">
    <vt:lpwstr>&lt;formula id="Shell.SharePoint.SIS.IOTV.IOTVExpirationFormula"&gt;&lt;number&gt;1080&lt;/number&gt;&lt;property&gt;Modified&lt;/property&gt;&lt;period&gt;months&lt;/period&gt;&lt;/formula&gt;</vt:lpwstr>
  </property>
  <property fmtid="{D5CDD505-2E9C-101B-9397-08002B2CF9AE}" pid="5" name="Shell SharePoint SAEF SecurityClassification">
    <vt:lpwstr>9;#Confidential|e4bc29b2-6e76-48cc-b090-8b544c0802ae</vt:lpwstr>
  </property>
  <property fmtid="{D5CDD505-2E9C-101B-9397-08002B2CF9AE}" pid="6" name="Shell SharePoint SAEF BusinessProcess">
    <vt:lpwstr>7;#IT - Information Risk Management|eba3edc4-3561-4325-a3f2-ee85bc0b3ce5</vt:lpwstr>
  </property>
  <property fmtid="{D5CDD505-2E9C-101B-9397-08002B2CF9AE}" pid="7" name="Shell SharePoint SIS ITDMProcess">
    <vt:lpwstr>12;#Manage Enterprise IT|f7c65e79-02a8-43bd-9216-5d24acd13351</vt:lpwstr>
  </property>
  <property fmtid="{D5CDD505-2E9C-101B-9397-08002B2CF9AE}" pid="8" name="Shell SharePoint SAEF DocumentType">
    <vt:lpwstr>21;#Other [IRM]|319ca4f1-17fb-47f6-8d17-08617b199ca4</vt:lpwstr>
  </property>
  <property fmtid="{D5CDD505-2E9C-101B-9397-08002B2CF9AE}" pid="9" name="Shell SharePoint SIS ITDomain">
    <vt:lpwstr>10;#Security|51c5e1c3-1daa-4293-9aa3-333f92d4799f</vt:lpwstr>
  </property>
  <property fmtid="{D5CDD505-2E9C-101B-9397-08002B2CF9AE}" pid="10" name="Shell_x0020_SharePoint_x0020_SIS_x0020_Team">
    <vt:lpwstr/>
  </property>
  <property fmtid="{D5CDD505-2E9C-101B-9397-08002B2CF9AE}" pid="11" name="Shell SharePoint SAEF LegalEntity">
    <vt:lpwstr>18;#Shell Information Technology International Limited|37bd2d0f-9d1b-43d9-8180-544e607adc00</vt:lpwstr>
  </property>
  <property fmtid="{D5CDD505-2E9C-101B-9397-08002B2CF9AE}" pid="12" name="Shell SharePoint SAEF BusinessUnitRegion">
    <vt:lpwstr>17;#Business Function or Other|4d7122ee-2ff8-444d-9f0f-6a611b095945</vt:lpwstr>
  </property>
  <property fmtid="{D5CDD505-2E9C-101B-9397-08002B2CF9AE}" pid="13" name="Shell SharePoint SAEF GlobalFunction">
    <vt:lpwstr>2;#Information Technology|d388b442-0f35-4ef7-bb6d-ea4386749e1a</vt:lpwstr>
  </property>
  <property fmtid="{D5CDD505-2E9C-101B-9397-08002B2CF9AE}" pid="14" name="Shell SharePoint SAEF WorkgroupID">
    <vt:lpwstr>19;#IT Function - CIO Office File Plan - xxxxx|1034e7b4-e2b6-45d4-9bbd-3acd362530a0</vt:lpwstr>
  </property>
  <property fmtid="{D5CDD505-2E9C-101B-9397-08002B2CF9AE}" pid="15" name="Shell SharePoint SAEF CountryOfJurisdiction">
    <vt:lpwstr>20;#NETHERLANDS|54565ecb-470f-40ea-a584-819150a65a13</vt:lpwstr>
  </property>
  <property fmtid="{D5CDD505-2E9C-101B-9397-08002B2CF9AE}" pid="16" name="Shell_x0020_SharePoint_x0020_SIS_x0020_Attributes">
    <vt:lpwstr/>
  </property>
  <property fmtid="{D5CDD505-2E9C-101B-9397-08002B2CF9AE}" pid="17" name="Shell SharePoint SAEF ExportControlClassification">
    <vt:lpwstr>15;#Non-US content - Non Controlled|2ac8835e-0587-4096-a6e2-1f68da1e6cb3</vt:lpwstr>
  </property>
  <property fmtid="{D5CDD505-2E9C-101B-9397-08002B2CF9AE}" pid="18" name="Shell_x0020_SharePoint_x0020_SIS_x0020_Audience">
    <vt:lpwstr/>
  </property>
  <property fmtid="{D5CDD505-2E9C-101B-9397-08002B2CF9AE}" pid="19" name="Shell SharePoint SAEF Language">
    <vt:lpwstr>5;#English|bd3ad5ee-f0c3-40aa-8cc8-36ef09940af3</vt:lpwstr>
  </property>
  <property fmtid="{D5CDD505-2E9C-101B-9397-08002B2CF9AE}" pid="20" name="Shell SharePoint SAEF Business">
    <vt:lpwstr>1;#Global Functions|97a538f4-23ff-40fe-9c6e-c1dbb6867298</vt:lpwstr>
  </property>
  <property fmtid="{D5CDD505-2E9C-101B-9397-08002B2CF9AE}" pid="21" name="_dlc_DocIdItemGuid">
    <vt:lpwstr>45ffd378-0128-4f9c-bd8d-0959df025453</vt:lpwstr>
  </property>
  <property fmtid="{D5CDD505-2E9C-101B-9397-08002B2CF9AE}" pid="22" name="Shell SharePoint SIS Attributes">
    <vt:lpwstr>12;#Compliance|1470268e-fee8-4f12-9df0-24d40a23e7e1</vt:lpwstr>
  </property>
  <property fmtid="{D5CDD505-2E9C-101B-9397-08002B2CF9AE}" pid="23" name="Shell SharePoint SIS Audience">
    <vt:lpwstr>13;#IRM Community|3d7b7bcd-1b32-46a4-8117-807e18522000</vt:lpwstr>
  </property>
  <property fmtid="{D5CDD505-2E9C-101B-9397-08002B2CF9AE}" pid="24" name="Shell SharePoint SIS Team">
    <vt:lpwstr>14;#cIRM|c6ce661d-b35f-4583-a6d5-640a49811cba</vt:lpwstr>
  </property>
  <property fmtid="{D5CDD505-2E9C-101B-9397-08002B2CF9AE}" pid="25" name="Shell SharePoint SAEF DocumentStatus">
    <vt:lpwstr>11;#Draft|1c86f377-7d91-4c95-bd5b-c18c83fe0aa5</vt:lpwstr>
  </property>
</Properties>
</file>